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codeName="ThisWorkbook"/>
  <xr:revisionPtr revIDLastSave="655" documentId="8_{8C4430C2-082C-4BFB-BBB9-B07B0DE26B26}" xr6:coauthVersionLast="47" xr6:coauthVersionMax="47" xr10:uidLastSave="{D226909F-555A-42A0-A1C9-299D2FB6F3F8}"/>
  <bookViews>
    <workbookView xWindow="28680" yWindow="-120" windowWidth="29040" windowHeight="15840" xr2:uid="{00000000-000D-0000-FFFF-FFFF00000000}"/>
  </bookViews>
  <sheets>
    <sheet name="Launch Schedule &amp; Checklist" sheetId="11" r:id="rId1"/>
    <sheet name="Instructions &amp; Information" sheetId="13" r:id="rId2"/>
  </sheets>
  <definedNames>
    <definedName name="Display_Week">'Launch Schedule &amp; Checklist'!$F$5</definedName>
    <definedName name="_xlnm.Print_Titles" localSheetId="0">'Launch Schedule &amp; Checklist'!$5:$7</definedName>
    <definedName name="Project_Start">'Launch Schedule &amp; Checklist'!$F$4</definedName>
    <definedName name="task_end" localSheetId="0">'Launch Schedule &amp; Checklist'!$G1</definedName>
    <definedName name="task_progress" localSheetId="0">'Launch Schedule &amp; Checklist'!$E1</definedName>
    <definedName name="task_start" localSheetId="0">'Launch Schedule &amp; Checklist'!$F1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06" i="11" l="1"/>
  <c r="I103" i="11"/>
  <c r="I99" i="11"/>
  <c r="I94" i="11"/>
  <c r="I90" i="11"/>
  <c r="I82" i="11"/>
  <c r="I78" i="11"/>
  <c r="I74" i="11"/>
  <c r="I68" i="11"/>
  <c r="I61" i="11"/>
  <c r="I52" i="11"/>
  <c r="I49" i="11"/>
  <c r="I8" i="11"/>
  <c r="F4" i="11" l="1"/>
  <c r="F104" i="11" l="1"/>
  <c r="F105" i="11"/>
  <c r="F62" i="11"/>
  <c r="G62" i="11" s="1"/>
  <c r="F83" i="11"/>
  <c r="G83" i="11" s="1"/>
  <c r="F10" i="11"/>
  <c r="G10" i="11" s="1"/>
  <c r="J6" i="11"/>
  <c r="I38" i="11"/>
  <c r="I25" i="11"/>
  <c r="I9" i="11"/>
  <c r="F11" i="11" l="1"/>
  <c r="G11" i="11" s="1"/>
  <c r="F39" i="11"/>
  <c r="F53" i="11" s="1"/>
  <c r="J7" i="11"/>
  <c r="G39" i="11" l="1"/>
  <c r="F40" i="11" s="1"/>
  <c r="F54" i="11" s="1"/>
  <c r="I10" i="11"/>
  <c r="F12" i="11"/>
  <c r="K6" i="11"/>
  <c r="L6" i="11" s="1"/>
  <c r="M6" i="11" s="1"/>
  <c r="N6" i="11" s="1"/>
  <c r="O6" i="11" s="1"/>
  <c r="P6" i="11" s="1"/>
  <c r="Q6" i="11" s="1"/>
  <c r="J5" i="11"/>
  <c r="G53" i="11" l="1"/>
  <c r="G54" i="11" s="1"/>
  <c r="G40" i="11"/>
  <c r="I40" i="11" s="1"/>
  <c r="F69" i="11"/>
  <c r="G12" i="11"/>
  <c r="I12" i="11" s="1"/>
  <c r="I11" i="11"/>
  <c r="F41" i="11"/>
  <c r="F55" i="11" s="1"/>
  <c r="I39" i="11"/>
  <c r="Q5" i="11"/>
  <c r="R6" i="11"/>
  <c r="S6" i="11" s="1"/>
  <c r="T6" i="11" s="1"/>
  <c r="U6" i="11" s="1"/>
  <c r="V6" i="11" s="1"/>
  <c r="W6" i="11" s="1"/>
  <c r="X6" i="11" s="1"/>
  <c r="K7" i="11"/>
  <c r="F79" i="11" l="1"/>
  <c r="F87" i="11" s="1"/>
  <c r="G69" i="11"/>
  <c r="F70" i="11" s="1"/>
  <c r="G41" i="11"/>
  <c r="I41" i="11" s="1"/>
  <c r="F13" i="11"/>
  <c r="F43" i="11" s="1"/>
  <c r="F57" i="11" s="1"/>
  <c r="I53" i="11"/>
  <c r="I54" i="11"/>
  <c r="X5" i="11"/>
  <c r="Y6" i="11"/>
  <c r="Z6" i="11" s="1"/>
  <c r="AA6" i="11" s="1"/>
  <c r="AB6" i="11" s="1"/>
  <c r="AC6" i="11" s="1"/>
  <c r="AD6" i="11" s="1"/>
  <c r="AE6" i="11" s="1"/>
  <c r="L7" i="11"/>
  <c r="G87" i="11" l="1"/>
  <c r="F88" i="11" s="1"/>
  <c r="G88" i="11" s="1"/>
  <c r="G79" i="11"/>
  <c r="F80" i="11" s="1"/>
  <c r="G80" i="11" s="1"/>
  <c r="F91" i="11"/>
  <c r="F71" i="11"/>
  <c r="G70" i="11"/>
  <c r="I70" i="11" s="1"/>
  <c r="G57" i="11"/>
  <c r="G55" i="11"/>
  <c r="G43" i="11"/>
  <c r="I43" i="11" s="1"/>
  <c r="I69" i="11"/>
  <c r="G13" i="11"/>
  <c r="F14" i="11" s="1"/>
  <c r="F44" i="11" s="1"/>
  <c r="F58" i="11" s="1"/>
  <c r="F42" i="11"/>
  <c r="F56" i="11" s="1"/>
  <c r="AF6" i="11"/>
  <c r="AG6" i="11" s="1"/>
  <c r="AH6" i="11" s="1"/>
  <c r="AI6" i="11" s="1"/>
  <c r="AJ6" i="11" s="1"/>
  <c r="AK6" i="11" s="1"/>
  <c r="AE5" i="11"/>
  <c r="M7" i="11"/>
  <c r="F100" i="11" l="1"/>
  <c r="G91" i="11"/>
  <c r="F92" i="11" s="1"/>
  <c r="I87" i="11"/>
  <c r="F89" i="11"/>
  <c r="G89" i="11" s="1"/>
  <c r="I88" i="11"/>
  <c r="I79" i="11"/>
  <c r="F81" i="11"/>
  <c r="G81" i="11" s="1"/>
  <c r="I80" i="11"/>
  <c r="F73" i="11"/>
  <c r="G73" i="11" s="1"/>
  <c r="G71" i="11"/>
  <c r="F72" i="11" s="1"/>
  <c r="G72" i="11" s="1"/>
  <c r="G56" i="11"/>
  <c r="I56" i="11" s="1"/>
  <c r="G44" i="11"/>
  <c r="F45" i="11" s="1"/>
  <c r="G58" i="11"/>
  <c r="I57" i="11"/>
  <c r="G42" i="11"/>
  <c r="I42" i="11" s="1"/>
  <c r="I13" i="11"/>
  <c r="G14" i="11"/>
  <c r="F15" i="11" s="1"/>
  <c r="F26" i="11"/>
  <c r="G26" i="11" s="1"/>
  <c r="I55" i="11"/>
  <c r="AL6" i="11"/>
  <c r="AM6" i="11" s="1"/>
  <c r="AN6" i="11" s="1"/>
  <c r="AO6" i="11" s="1"/>
  <c r="AP6" i="11" s="1"/>
  <c r="AQ6" i="11" s="1"/>
  <c r="AR6" i="11" s="1"/>
  <c r="N7" i="11"/>
  <c r="F107" i="11" l="1"/>
  <c r="G100" i="11"/>
  <c r="F101" i="11" s="1"/>
  <c r="F93" i="11"/>
  <c r="G93" i="11" s="1"/>
  <c r="G92" i="11"/>
  <c r="I92" i="11" s="1"/>
  <c r="I89" i="11"/>
  <c r="I71" i="11"/>
  <c r="I91" i="11"/>
  <c r="I73" i="11"/>
  <c r="I72" i="11"/>
  <c r="G45" i="11"/>
  <c r="I45" i="11" s="1"/>
  <c r="I58" i="11"/>
  <c r="I44" i="11"/>
  <c r="F46" i="11"/>
  <c r="F60" i="11" s="1"/>
  <c r="I14" i="11"/>
  <c r="G15" i="11"/>
  <c r="F16" i="11" s="1"/>
  <c r="I26" i="11"/>
  <c r="F27" i="11"/>
  <c r="G27" i="11" s="1"/>
  <c r="I81" i="11"/>
  <c r="AS6" i="11"/>
  <c r="AT6" i="11" s="1"/>
  <c r="AL5" i="11"/>
  <c r="O7" i="11"/>
  <c r="G107" i="11" l="1"/>
  <c r="F108" i="11" s="1"/>
  <c r="G108" i="11" s="1"/>
  <c r="G105" i="11"/>
  <c r="I105" i="11" s="1"/>
  <c r="F102" i="11"/>
  <c r="G101" i="11"/>
  <c r="I101" i="11" s="1"/>
  <c r="I100" i="11"/>
  <c r="I93" i="11"/>
  <c r="G46" i="11"/>
  <c r="F47" i="11" s="1"/>
  <c r="G47" i="11" s="1"/>
  <c r="F48" i="11" s="1"/>
  <c r="G48" i="11" s="1"/>
  <c r="G60" i="11"/>
  <c r="I15" i="11"/>
  <c r="F28" i="11"/>
  <c r="G28" i="11" s="1"/>
  <c r="I27" i="11"/>
  <c r="G16" i="11"/>
  <c r="F17" i="11" s="1"/>
  <c r="AU6" i="11"/>
  <c r="AT7" i="11"/>
  <c r="AS5" i="11"/>
  <c r="P7" i="11"/>
  <c r="I107" i="11" l="1"/>
  <c r="F109" i="11"/>
  <c r="G109" i="11" s="1"/>
  <c r="I108" i="11"/>
  <c r="G104" i="11"/>
  <c r="I104" i="11" s="1"/>
  <c r="G102" i="11"/>
  <c r="I102" i="11" s="1"/>
  <c r="I60" i="11"/>
  <c r="I48" i="11"/>
  <c r="F50" i="11"/>
  <c r="G50" i="11" s="1"/>
  <c r="I46" i="11"/>
  <c r="I47" i="11"/>
  <c r="I16" i="11"/>
  <c r="G17" i="11"/>
  <c r="F18" i="11" s="1"/>
  <c r="F59" i="11" s="1"/>
  <c r="F29" i="11"/>
  <c r="G29" i="11" s="1"/>
  <c r="I28" i="11"/>
  <c r="AV6" i="11"/>
  <c r="AU7" i="11"/>
  <c r="I109" i="11" l="1"/>
  <c r="G59" i="11"/>
  <c r="I59" i="11" s="1"/>
  <c r="F51" i="11"/>
  <c r="I50" i="11"/>
  <c r="I17" i="11"/>
  <c r="F30" i="11"/>
  <c r="G30" i="11" s="1"/>
  <c r="I29" i="11"/>
  <c r="G18" i="11"/>
  <c r="F19" i="11" s="1"/>
  <c r="AW6" i="11"/>
  <c r="AV7" i="11"/>
  <c r="Q7" i="11"/>
  <c r="R7" i="11"/>
  <c r="G51" i="11" l="1"/>
  <c r="I51" i="11" s="1"/>
  <c r="F63" i="11"/>
  <c r="G63" i="11" s="1"/>
  <c r="F75" i="11"/>
  <c r="G75" i="11" s="1"/>
  <c r="I18" i="11"/>
  <c r="G19" i="11"/>
  <c r="F20" i="11" s="1"/>
  <c r="F31" i="11"/>
  <c r="G31" i="11" s="1"/>
  <c r="I30" i="11"/>
  <c r="AX6" i="11"/>
  <c r="AW7" i="11"/>
  <c r="S7" i="11"/>
  <c r="I62" i="11" l="1"/>
  <c r="F64" i="11"/>
  <c r="G64" i="11" s="1"/>
  <c r="I63" i="11"/>
  <c r="F76" i="11"/>
  <c r="G76" i="11" s="1"/>
  <c r="I19" i="11"/>
  <c r="F32" i="11"/>
  <c r="G32" i="11" s="1"/>
  <c r="I31" i="11"/>
  <c r="G20" i="11"/>
  <c r="F21" i="11" s="1"/>
  <c r="AY6" i="11"/>
  <c r="AZ6" i="11" s="1"/>
  <c r="AX7" i="11"/>
  <c r="T7" i="11"/>
  <c r="I75" i="11" l="1"/>
  <c r="F95" i="11"/>
  <c r="G95" i="11" s="1"/>
  <c r="F84" i="11"/>
  <c r="G84" i="11" s="1"/>
  <c r="F65" i="11"/>
  <c r="F77" i="11"/>
  <c r="G77" i="11" s="1"/>
  <c r="I76" i="11"/>
  <c r="G21" i="11"/>
  <c r="F22" i="11" s="1"/>
  <c r="I20" i="11"/>
  <c r="I32" i="11"/>
  <c r="F33" i="11"/>
  <c r="G33" i="11" s="1"/>
  <c r="AZ7" i="11"/>
  <c r="BA6" i="11"/>
  <c r="AZ5" i="11"/>
  <c r="AY7" i="11"/>
  <c r="U7" i="11"/>
  <c r="F66" i="11" l="1"/>
  <c r="G66" i="11" s="1"/>
  <c r="F67" i="11" s="1"/>
  <c r="G67" i="11" s="1"/>
  <c r="G65" i="11"/>
  <c r="I65" i="11" s="1"/>
  <c r="I64" i="11"/>
  <c r="I83" i="11"/>
  <c r="F85" i="11"/>
  <c r="G85" i="11" s="1"/>
  <c r="I84" i="11"/>
  <c r="F96" i="11"/>
  <c r="G96" i="11" s="1"/>
  <c r="I21" i="11"/>
  <c r="F34" i="11"/>
  <c r="G34" i="11" s="1"/>
  <c r="I33" i="11"/>
  <c r="G22" i="11"/>
  <c r="F23" i="11" s="1"/>
  <c r="BB6" i="11"/>
  <c r="BA7" i="11"/>
  <c r="V7" i="11"/>
  <c r="I67" i="11" l="1"/>
  <c r="I66" i="11"/>
  <c r="I77" i="11"/>
  <c r="F97" i="11"/>
  <c r="G97" i="11" s="1"/>
  <c r="I96" i="11"/>
  <c r="I95" i="11"/>
  <c r="F86" i="11"/>
  <c r="I22" i="11"/>
  <c r="G23" i="11"/>
  <c r="F24" i="11" s="1"/>
  <c r="F35" i="11"/>
  <c r="G35" i="11" s="1"/>
  <c r="I34" i="11"/>
  <c r="BB7" i="11"/>
  <c r="BC6" i="11"/>
  <c r="W7" i="11"/>
  <c r="G86" i="11" l="1"/>
  <c r="I86" i="11" s="1"/>
  <c r="I85" i="11"/>
  <c r="F98" i="11"/>
  <c r="I23" i="11"/>
  <c r="G24" i="11"/>
  <c r="I24" i="11" s="1"/>
  <c r="F36" i="11"/>
  <c r="G36" i="11" s="1"/>
  <c r="I35" i="11"/>
  <c r="BC7" i="11"/>
  <c r="BD6" i="11"/>
  <c r="X7" i="11"/>
  <c r="G98" i="11" l="1"/>
  <c r="I98" i="11" s="1"/>
  <c r="I97" i="11"/>
  <c r="F37" i="11"/>
  <c r="I36" i="11"/>
  <c r="BD7" i="11"/>
  <c r="BE6" i="11"/>
  <c r="Y7" i="11"/>
  <c r="G37" i="11" l="1"/>
  <c r="I37" i="11" s="1"/>
  <c r="BF6" i="11"/>
  <c r="BE7" i="11"/>
  <c r="Z7" i="11"/>
  <c r="BF7" i="11" l="1"/>
  <c r="BG6" i="11"/>
  <c r="AA7" i="11"/>
  <c r="BG7" i="11" l="1"/>
  <c r="BH6" i="11"/>
  <c r="BG5" i="11"/>
  <c r="AB7" i="11"/>
  <c r="BH7" i="11" l="1"/>
  <c r="BI6" i="11"/>
  <c r="AC7" i="11"/>
  <c r="BJ6" i="11" l="1"/>
  <c r="BI7" i="11"/>
  <c r="AD7" i="11"/>
  <c r="BK6" i="11" l="1"/>
  <c r="BJ7" i="11"/>
  <c r="AE7" i="11"/>
  <c r="BL6" i="11" l="1"/>
  <c r="BK7" i="11"/>
  <c r="AF7" i="11"/>
  <c r="BM6" i="11" l="1"/>
  <c r="BN6" i="11" s="1"/>
  <c r="BL7" i="11"/>
  <c r="AG7" i="11"/>
  <c r="BO6" i="11" l="1"/>
  <c r="BN5" i="11"/>
  <c r="BN7" i="11"/>
  <c r="BM7" i="11"/>
  <c r="AH7" i="11"/>
  <c r="BP6" i="11" l="1"/>
  <c r="BO7" i="11"/>
  <c r="AI7" i="11"/>
  <c r="BQ6" i="11" l="1"/>
  <c r="BP7" i="11"/>
  <c r="AJ7" i="11"/>
  <c r="BR6" i="11" l="1"/>
  <c r="BQ7" i="11"/>
  <c r="AK7" i="11"/>
  <c r="BR7" i="11" l="1"/>
  <c r="BS6" i="11"/>
  <c r="AL7" i="11"/>
  <c r="BS7" i="11" l="1"/>
  <c r="BT6" i="11"/>
  <c r="AM7" i="11"/>
  <c r="BT7" i="11" l="1"/>
  <c r="BU6" i="11"/>
  <c r="AN7" i="11"/>
  <c r="BU7" i="11" l="1"/>
  <c r="BV6" i="11"/>
  <c r="BU5" i="11"/>
  <c r="AO7" i="11"/>
  <c r="BW6" i="11" l="1"/>
  <c r="BV7" i="11"/>
  <c r="AP7" i="11"/>
  <c r="BX6" i="11" l="1"/>
  <c r="BW7" i="11"/>
  <c r="AQ7" i="11"/>
  <c r="BY6" i="11" l="1"/>
  <c r="BX7" i="11"/>
  <c r="AR7" i="11"/>
  <c r="BZ6" i="11" l="1"/>
  <c r="BY7" i="11"/>
  <c r="AS7" i="11"/>
  <c r="BZ7" i="11" l="1"/>
  <c r="CA6" i="11"/>
  <c r="CA7" i="11" l="1"/>
  <c r="CB6" i="11"/>
  <c r="CB5" i="11" l="1"/>
  <c r="CB7" i="11"/>
  <c r="CC6" i="11"/>
  <c r="CD6" i="11" l="1"/>
  <c r="CC7" i="11"/>
  <c r="CE6" i="11" l="1"/>
  <c r="CD7" i="11"/>
  <c r="CF6" i="11" l="1"/>
  <c r="CE7" i="11"/>
  <c r="CG6" i="11" l="1"/>
  <c r="CF7" i="11"/>
  <c r="CG7" i="11" l="1"/>
  <c r="CH6" i="11"/>
  <c r="CH7" i="11" l="1"/>
  <c r="CI6" i="11"/>
  <c r="CJ6" i="11" l="1"/>
  <c r="CI5" i="11"/>
  <c r="CI7" i="11"/>
  <c r="CJ7" i="11" l="1"/>
  <c r="CK6" i="11"/>
  <c r="CL6" i="11" l="1"/>
  <c r="CK7" i="11"/>
  <c r="CM6" i="11" l="1"/>
  <c r="CL7" i="11"/>
  <c r="CN6" i="11" l="1"/>
  <c r="CM7" i="11"/>
  <c r="CO6" i="11" l="1"/>
  <c r="CN7" i="11"/>
  <c r="CO7" i="11" l="1"/>
  <c r="CP6" i="11"/>
  <c r="CP5" i="11" l="1"/>
  <c r="CP7" i="11"/>
  <c r="CQ6" i="11"/>
  <c r="CR6" i="11" l="1"/>
  <c r="CQ7" i="11"/>
  <c r="CS6" i="11" l="1"/>
  <c r="CR7" i="11"/>
  <c r="CT6" i="11" l="1"/>
  <c r="CS7" i="11"/>
  <c r="CU6" i="11" l="1"/>
  <c r="CT7" i="11"/>
  <c r="CU7" i="11" l="1"/>
  <c r="CV6" i="11"/>
  <c r="CV7" i="11" l="1"/>
  <c r="CW6" i="11"/>
  <c r="CX6" i="11" l="1"/>
  <c r="CW7" i="11"/>
  <c r="CW5" i="11"/>
  <c r="CY6" i="11" l="1"/>
  <c r="CX7" i="11"/>
  <c r="CZ6" i="11" l="1"/>
  <c r="CY7" i="11"/>
  <c r="DA6" i="11" l="1"/>
  <c r="CZ7" i="11"/>
  <c r="DB6" i="11" l="1"/>
  <c r="DA7" i="11"/>
  <c r="DB7" i="11" l="1"/>
  <c r="DC6" i="11"/>
  <c r="DC7" i="11" l="1"/>
  <c r="DD6" i="11"/>
  <c r="DE6" i="11" l="1"/>
  <c r="DD7" i="11"/>
  <c r="DD5" i="11"/>
  <c r="DF6" i="11" l="1"/>
  <c r="DE7" i="11"/>
  <c r="DG6" i="11" l="1"/>
  <c r="DF7" i="11"/>
  <c r="DH6" i="11" l="1"/>
  <c r="DG7" i="11"/>
  <c r="DI6" i="11" l="1"/>
  <c r="DH7" i="11"/>
  <c r="DI7" i="11" l="1"/>
  <c r="DJ6" i="11"/>
  <c r="DJ7" i="11" l="1"/>
  <c r="DK6" i="11"/>
  <c r="DL6" i="11" l="1"/>
  <c r="DK5" i="11"/>
  <c r="DK7" i="11"/>
  <c r="DL7" i="11" l="1"/>
  <c r="DM6" i="11"/>
  <c r="DN6" i="11" l="1"/>
  <c r="DM7" i="11"/>
  <c r="DO6" i="11" l="1"/>
  <c r="DN7" i="11"/>
  <c r="DP6" i="11" l="1"/>
  <c r="DO7" i="11"/>
  <c r="DP7" i="11" l="1"/>
  <c r="DQ6" i="11"/>
  <c r="DQ7" i="11" l="1"/>
  <c r="DR6" i="11"/>
  <c r="DR7" i="11" l="1"/>
  <c r="DS6" i="11"/>
  <c r="DR5" i="11"/>
  <c r="DT6" i="11" l="1"/>
  <c r="DS7" i="11"/>
  <c r="DU6" i="11" l="1"/>
  <c r="DT7" i="11"/>
  <c r="DV6" i="11" l="1"/>
  <c r="DU7" i="11"/>
  <c r="DW6" i="11" l="1"/>
  <c r="DV7" i="11"/>
  <c r="DW7" i="11" l="1"/>
  <c r="DX6" i="11"/>
  <c r="DX7" i="11" l="1"/>
  <c r="DY6" i="11"/>
  <c r="DZ6" i="11" l="1"/>
  <c r="DY7" i="11"/>
  <c r="DY5" i="11"/>
  <c r="EA6" i="11" l="1"/>
  <c r="DZ7" i="11"/>
  <c r="EB6" i="11" l="1"/>
  <c r="EA7" i="11"/>
  <c r="EC6" i="11" l="1"/>
  <c r="EB7" i="11"/>
  <c r="ED6" i="11" l="1"/>
  <c r="EC7" i="11"/>
  <c r="ED7" i="11" l="1"/>
  <c r="EE6" i="11"/>
  <c r="EE7" i="11" l="1"/>
  <c r="EF6" i="11"/>
  <c r="EG6" i="11" l="1"/>
  <c r="EF7" i="11"/>
  <c r="EF5" i="11"/>
  <c r="EG7" i="11" l="1"/>
  <c r="EH6" i="11"/>
  <c r="EI6" i="11" l="1"/>
  <c r="EH7" i="11"/>
  <c r="EJ6" i="11" l="1"/>
  <c r="EI7" i="11"/>
  <c r="EK6" i="11" l="1"/>
  <c r="EJ7" i="11"/>
  <c r="EK7" i="11" l="1"/>
  <c r="EL6" i="11"/>
  <c r="EL7" i="11" l="1"/>
  <c r="EM6" i="11"/>
  <c r="EN6" i="11" l="1"/>
  <c r="EM7" i="11"/>
  <c r="EM5" i="11"/>
  <c r="EN7" i="11" l="1"/>
  <c r="EO6" i="11"/>
  <c r="EP6" i="11" l="1"/>
  <c r="EO7" i="11"/>
  <c r="EP7" i="11" l="1"/>
  <c r="EQ6" i="11"/>
  <c r="EQ7" i="11" l="1"/>
  <c r="ER6" i="11"/>
  <c r="ES6" i="11" l="1"/>
  <c r="ER7" i="11"/>
  <c r="ES7" i="11" l="1"/>
  <c r="ET6" i="11"/>
  <c r="ET5" i="11" l="1"/>
  <c r="ET7" i="11"/>
  <c r="EU6" i="11"/>
  <c r="EV6" i="11" l="1"/>
  <c r="EU7" i="11"/>
  <c r="EW6" i="11" l="1"/>
  <c r="EV7" i="11"/>
  <c r="EX6" i="11" l="1"/>
  <c r="EW7" i="11"/>
  <c r="EY6" i="11" l="1"/>
  <c r="EX7" i="11"/>
  <c r="EY7" i="11" l="1"/>
  <c r="EZ6" i="11"/>
  <c r="EZ7" i="11" l="1"/>
  <c r="FA6" i="11"/>
  <c r="FA5" i="11" l="1"/>
  <c r="FB6" i="11"/>
  <c r="FA7" i="11"/>
  <c r="FC6" i="11" l="1"/>
  <c r="FB7" i="11"/>
  <c r="FC7" i="11" l="1"/>
  <c r="FD6" i="11"/>
  <c r="FE6" i="11" l="1"/>
  <c r="FD7" i="11"/>
  <c r="FF6" i="11" l="1"/>
  <c r="FE7" i="11"/>
  <c r="FF7" i="11" l="1"/>
  <c r="FG6" i="11"/>
  <c r="FG7" i="11" l="1"/>
  <c r="FH6" i="11"/>
  <c r="FH5" i="11" l="1"/>
  <c r="FI6" i="11"/>
  <c r="FH7" i="11"/>
  <c r="FJ6" i="11" l="1"/>
  <c r="FI7" i="11"/>
  <c r="FK6" i="11" l="1"/>
  <c r="FJ7" i="11"/>
  <c r="FL6" i="11" l="1"/>
  <c r="FK7" i="11"/>
  <c r="FM6" i="11" l="1"/>
  <c r="FL7" i="11"/>
  <c r="FN6" i="11" l="1"/>
  <c r="FM7" i="11"/>
  <c r="FN7" i="11" l="1"/>
  <c r="FO6" i="11"/>
  <c r="FP6" i="11" l="1"/>
  <c r="FO7" i="11"/>
  <c r="FO5" i="11"/>
  <c r="FQ6" i="11" l="1"/>
  <c r="FP7" i="11"/>
  <c r="FR6" i="11" l="1"/>
  <c r="FQ7" i="11"/>
  <c r="FS6" i="11" l="1"/>
  <c r="FR7" i="11"/>
  <c r="FS7" i="11" l="1"/>
  <c r="FT6" i="11"/>
  <c r="FT7" i="11" l="1"/>
  <c r="FU6" i="11"/>
  <c r="FU7" i="11" l="1"/>
  <c r="FV6" i="11"/>
  <c r="FV5" i="11" l="1"/>
  <c r="FV7" i="11"/>
  <c r="FW6" i="11"/>
  <c r="FW7" i="11" l="1"/>
  <c r="FX6" i="11"/>
  <c r="FY6" i="11" l="1"/>
  <c r="FX7" i="11"/>
  <c r="FZ6" i="11" l="1"/>
  <c r="FY7" i="11"/>
  <c r="GA6" i="11" l="1"/>
  <c r="FZ7" i="11"/>
  <c r="GB6" i="11" l="1"/>
  <c r="GA7" i="11"/>
  <c r="GB7" i="11" l="1"/>
  <c r="GC6" i="11"/>
  <c r="GC7" i="11" l="1"/>
  <c r="GC5" i="11"/>
  <c r="GD6" i="11"/>
  <c r="GE6" i="11" l="1"/>
  <c r="GD7" i="11"/>
  <c r="GF6" i="11" l="1"/>
  <c r="GE7" i="11"/>
  <c r="GG6" i="11" l="1"/>
  <c r="GF7" i="11"/>
  <c r="GH6" i="11" l="1"/>
  <c r="GG7" i="11"/>
  <c r="GH7" i="11" l="1"/>
  <c r="GI6" i="11"/>
  <c r="GI7" i="11" l="1"/>
  <c r="GJ6" i="11"/>
  <c r="GJ7" i="11" l="1"/>
  <c r="GK6" i="11"/>
  <c r="GJ5" i="11"/>
  <c r="GK7" i="11" l="1"/>
  <c r="GL6" i="11"/>
  <c r="GM6" i="11" l="1"/>
  <c r="GL7" i="11"/>
  <c r="GN6" i="11" l="1"/>
  <c r="GM7" i="11"/>
  <c r="GO6" i="11" l="1"/>
  <c r="GN7" i="11"/>
  <c r="GO7" i="11" l="1"/>
  <c r="GP6" i="11"/>
  <c r="GP7" i="11" l="1"/>
  <c r="GQ6" i="11"/>
  <c r="GR6" i="11" l="1"/>
  <c r="GQ5" i="11"/>
  <c r="GQ7" i="11"/>
  <c r="GS6" i="11" l="1"/>
  <c r="GR7" i="11"/>
  <c r="GT6" i="11" l="1"/>
  <c r="GS7" i="11"/>
  <c r="GU6" i="11" l="1"/>
  <c r="GT7" i="11"/>
  <c r="GV6" i="11" l="1"/>
  <c r="GU7" i="11"/>
  <c r="GV7" i="11" l="1"/>
  <c r="GW6" i="11"/>
  <c r="GW7" i="11" l="1"/>
  <c r="GX6" i="11"/>
  <c r="GY6" i="11" l="1"/>
  <c r="GX5" i="11"/>
  <c r="GX7" i="11"/>
  <c r="GY7" i="11" l="1"/>
  <c r="GZ6" i="11"/>
  <c r="HA6" i="11" l="1"/>
  <c r="GZ7" i="11"/>
  <c r="HB6" i="11" l="1"/>
  <c r="HA7" i="11"/>
  <c r="HC6" i="11" l="1"/>
  <c r="HB7" i="11"/>
  <c r="HD6" i="11" l="1"/>
  <c r="HC7" i="11"/>
  <c r="HD7" i="11" l="1"/>
  <c r="HE6" i="11"/>
  <c r="HF6" i="11" l="1"/>
  <c r="HE5" i="11"/>
  <c r="HE7" i="11"/>
  <c r="HF7" i="11" l="1"/>
  <c r="HG6" i="11"/>
  <c r="HH6" i="11" l="1"/>
  <c r="HG7" i="11"/>
  <c r="HI6" i="11" l="1"/>
  <c r="HH7" i="11"/>
  <c r="HJ6" i="11" l="1"/>
  <c r="HI7" i="11"/>
  <c r="HJ7" i="11" l="1"/>
  <c r="HK6" i="11"/>
  <c r="HK7" i="11" l="1"/>
  <c r="HL6" i="11"/>
  <c r="HL7" i="11" l="1"/>
  <c r="HL5" i="11"/>
  <c r="HM6" i="11"/>
  <c r="HN6" i="11" l="1"/>
  <c r="HM7" i="11"/>
  <c r="HO6" i="11" l="1"/>
  <c r="HN7" i="11"/>
  <c r="HP6" i="11" l="1"/>
  <c r="HO7" i="11"/>
  <c r="HQ6" i="11" l="1"/>
  <c r="HP7" i="11"/>
  <c r="HR6" i="11" l="1"/>
  <c r="HQ7" i="11"/>
  <c r="HR7" i="11" l="1"/>
  <c r="HS6" i="11"/>
  <c r="HT6" i="11" l="1"/>
  <c r="HS7" i="11"/>
  <c r="HS5" i="11"/>
  <c r="HU6" i="11" l="1"/>
  <c r="HT7" i="11"/>
  <c r="HV6" i="11" l="1"/>
  <c r="HU7" i="11"/>
  <c r="HW6" i="11" l="1"/>
  <c r="HV7" i="11"/>
  <c r="HX6" i="11" l="1"/>
  <c r="HW7" i="11"/>
  <c r="HX7" i="11" l="1"/>
  <c r="HY6" i="11"/>
  <c r="HY7" i="11" l="1"/>
  <c r="HZ6" i="11"/>
  <c r="HZ5" i="11" l="1"/>
  <c r="HZ7" i="11"/>
  <c r="IA6" i="11"/>
  <c r="IB6" i="11" l="1"/>
  <c r="IA7" i="11"/>
  <c r="IC6" i="11" l="1"/>
  <c r="IB7" i="11"/>
  <c r="ID6" i="11" l="1"/>
  <c r="IC7" i="11"/>
  <c r="IE6" i="11" l="1"/>
  <c r="ID7" i="11"/>
  <c r="IE7" i="11" l="1"/>
  <c r="IF6" i="11"/>
  <c r="IF7" i="11" l="1"/>
  <c r="IG6" i="11"/>
  <c r="IG5" i="11" l="1"/>
  <c r="IH6" i="11"/>
  <c r="IG7" i="11"/>
  <c r="II6" i="11" l="1"/>
  <c r="IH7" i="11"/>
  <c r="IJ6" i="11" l="1"/>
  <c r="II7" i="11"/>
  <c r="IK6" i="11" l="1"/>
  <c r="IJ7" i="11"/>
  <c r="IL6" i="11" l="1"/>
  <c r="IK7" i="11"/>
  <c r="IM6" i="11" l="1"/>
  <c r="IL7" i="11"/>
  <c r="IM7" i="11" l="1"/>
  <c r="IN6" i="11"/>
  <c r="IN7" i="11" l="1"/>
  <c r="IO6" i="11"/>
  <c r="IN5" i="11"/>
  <c r="IP6" i="11" l="1"/>
  <c r="IO7" i="11"/>
  <c r="IQ6" i="11" l="1"/>
  <c r="IP7" i="11"/>
  <c r="IR6" i="11" l="1"/>
  <c r="IQ7" i="11"/>
  <c r="IS6" i="11" l="1"/>
  <c r="IR7" i="11"/>
  <c r="IT6" i="11" l="1"/>
  <c r="IS7" i="11"/>
  <c r="IT7" i="11" l="1"/>
  <c r="IU6" i="11"/>
  <c r="IU7" i="11" l="1"/>
  <c r="IV6" i="11"/>
  <c r="IU5" i="11"/>
  <c r="IV7" i="11" l="1"/>
  <c r="IW6" i="11"/>
  <c r="IX6" i="11" l="1"/>
  <c r="IW7" i="11"/>
  <c r="IY6" i="11" l="1"/>
  <c r="IX7" i="11"/>
  <c r="IZ6" i="11" l="1"/>
  <c r="IY7" i="11"/>
  <c r="IZ7" i="11" l="1"/>
  <c r="JA6" i="11"/>
  <c r="JA7" i="11" l="1"/>
  <c r="JB6" i="11"/>
  <c r="JC6" i="11" l="1"/>
  <c r="JB7" i="11"/>
  <c r="JB5" i="11"/>
  <c r="JD6" i="11" l="1"/>
  <c r="JC7" i="11"/>
  <c r="JE6" i="11" l="1"/>
  <c r="JD7" i="11"/>
  <c r="JF6" i="11" l="1"/>
  <c r="JE7" i="11"/>
  <c r="JG6" i="11" l="1"/>
  <c r="JF7" i="11"/>
  <c r="JG7" i="11" l="1"/>
  <c r="JH6" i="11"/>
  <c r="JH7" i="11" l="1"/>
  <c r="JI6" i="11"/>
  <c r="JJ6" i="11" l="1"/>
  <c r="JI5" i="11"/>
  <c r="JI7" i="11"/>
  <c r="JK6" i="11" l="1"/>
  <c r="JJ7" i="11"/>
  <c r="JL6" i="11" l="1"/>
  <c r="JK7" i="11"/>
  <c r="JM6" i="11" l="1"/>
  <c r="JL7" i="11"/>
  <c r="JN6" i="11" l="1"/>
  <c r="JM7" i="11"/>
  <c r="JN7" i="11" l="1"/>
  <c r="JO6" i="11"/>
  <c r="JO7" i="11" l="1"/>
  <c r="JP6" i="11"/>
  <c r="JP5" i="11" l="1"/>
  <c r="JQ6" i="11"/>
  <c r="JP7" i="11"/>
  <c r="JR6" i="11" l="1"/>
  <c r="JQ7" i="11"/>
  <c r="JS6" i="11" l="1"/>
  <c r="JR7" i="11"/>
  <c r="JT6" i="11" l="1"/>
  <c r="JS7" i="11"/>
  <c r="JU6" i="11" l="1"/>
  <c r="JT7" i="11"/>
  <c r="JV6" i="11" l="1"/>
  <c r="JU7" i="11"/>
  <c r="JV7" i="11" l="1"/>
  <c r="JW6" i="11"/>
  <c r="JW7" i="11" l="1"/>
  <c r="JW5" i="11"/>
  <c r="JX6" i="11"/>
  <c r="JY6" i="11" l="1"/>
  <c r="JX7" i="11"/>
  <c r="JZ6" i="11" l="1"/>
  <c r="JY7" i="11"/>
  <c r="KA6" i="11" l="1"/>
  <c r="JZ7" i="11"/>
  <c r="KB6" i="11" l="1"/>
  <c r="KA7" i="11"/>
  <c r="KC6" i="11" l="1"/>
  <c r="KB7" i="11"/>
  <c r="KC7" i="11" l="1"/>
  <c r="KD6" i="11"/>
  <c r="KD7" i="11" l="1"/>
  <c r="KD5" i="11"/>
  <c r="KE6" i="11"/>
  <c r="KE7" i="11" l="1"/>
  <c r="KF6" i="11"/>
  <c r="KG6" i="11" l="1"/>
  <c r="KF7" i="11"/>
  <c r="KH6" i="11" l="1"/>
  <c r="KG7" i="11"/>
  <c r="KI6" i="11" l="1"/>
  <c r="KH7" i="11"/>
  <c r="KI7" i="11" l="1"/>
  <c r="KJ6" i="11"/>
  <c r="KJ7" i="11" s="1"/>
</calcChain>
</file>

<file path=xl/sharedStrings.xml><?xml version="1.0" encoding="utf-8"?>
<sst xmlns="http://schemas.openxmlformats.org/spreadsheetml/2006/main" count="172" uniqueCount="145">
  <si>
    <t>Company Name</t>
  </si>
  <si>
    <t>Launch Lead Name</t>
  </si>
  <si>
    <t>Project Start:</t>
  </si>
  <si>
    <t>Display Week:</t>
  </si>
  <si>
    <t>TASK</t>
  </si>
  <si>
    <t>ASSIGNED
TO</t>
  </si>
  <si>
    <t>TASK DURATION (DAYS)</t>
  </si>
  <si>
    <t>PROGRESS</t>
  </si>
  <si>
    <t>START</t>
  </si>
  <si>
    <t>END</t>
  </si>
  <si>
    <t>DAYS</t>
  </si>
  <si>
    <t xml:space="preserve">Do not delete this row. This row is hidden to preserve a formula that is used to highlight the current day within the project schedule. </t>
  </si>
  <si>
    <t>Marketing</t>
  </si>
  <si>
    <t xml:space="preserve">Cell B9 contains the sample task "Task 1." 
Enter a new task name in cell B9.
Enter a person to assign the task to in cell C9.
Enter progress of the task in cell D9. A progress bar appears in the cell and is shaded according to the number in the cell. For example, 50 percent progress would shade half of the cell.
Enter task start date in cell E9.
Enter task end date in cell F9.
A status bar shaded for the dates entered appears in blocks starting from cell I9 through BL9. </t>
  </si>
  <si>
    <t>Identify key competitors and create objection handling, competitive counter-detailing</t>
  </si>
  <si>
    <t>Name</t>
  </si>
  <si>
    <t>Rows 10 through 13 repeat the pattern from row 9. 
Repeat the instructions from cell A9 for all task rows in this worksheet. Overwrite any sample data.
A sample of another phase starts in cell A14. 
Continue entering tasks in cells A10 through A13 or go to cell A14 to learn more.</t>
  </si>
  <si>
    <t>Identify target audience &amp; target market(s) in conjunction with sales</t>
  </si>
  <si>
    <t>Market segmentation in conjunction with sales</t>
  </si>
  <si>
    <t>Identify buyer personas along with challenges &amp; solutions sought</t>
  </si>
  <si>
    <t>Define value proposition and differentiators
- Do differentiators vary based on market segment?</t>
  </si>
  <si>
    <t>Define messaging, features, and benefits
- Does messaging vary based on market segment?</t>
  </si>
  <si>
    <t>Work in conjunction with sales to understand target buying process
 - Including where they buy (e.g. distribution channels)
 - Is there a value analysis committee?</t>
  </si>
  <si>
    <r>
      <t xml:space="preserve">Marketing material development (utilize clinical trial and other outcome data points in conjunction with MA) </t>
    </r>
    <r>
      <rPr>
        <b/>
        <sz val="11"/>
        <color theme="1"/>
        <rFont val="Calibri"/>
        <family val="2"/>
        <scheme val="minor"/>
      </rPr>
      <t>Reminder, you cannot market your device until after FDA clearance/approval and registration</t>
    </r>
  </si>
  <si>
    <t>Work in conjunction with finance and contract marketing to develop pricing strategy
- Including potential tier strategy for varying commitment/volume levels
- GPO or individual agreement pricing strategy</t>
  </si>
  <si>
    <t>Develop training content materials in conjunction with sales training</t>
  </si>
  <si>
    <t>Budget planning</t>
  </si>
  <si>
    <t>Website strategy. Including content development, landing pages to convert traffic to leads, premium content, and implementation. Execute and strategize in conjunction with agency or internal department as applicable</t>
  </si>
  <si>
    <t>Generate campaign strategy within budget restrictions in conjunction with marketing communications for awareness building and lead generation. Execute on marketing plan. Considerations:
- Advertising &amp; Promotion (including industry publications, societies, conferences)
- Social media
- Email marketing
-Thought leadership content
- Webinars
- Print publications</t>
  </si>
  <si>
    <t>Determine conference presence and engage KOLs for speaking engagements to support launch</t>
  </si>
  <si>
    <t>Submit marketing/promotional materials for Medical/legal/regulatory review</t>
  </si>
  <si>
    <t>The cell at right contains the sales function. 
You can create a new phase at any time within column B. This project schedule does not require phases. To remove the phase, simply delete the row.
To create a new phase block in this row, enter a new Title in cell at right.
To continue adding tasks to the phase above, enter a new row above this one and fill in the task data as in cell A9's instruction.
Update the Phase details in cell at right based on cell A8's instruction.
Continue navigating down column A cells to learn more.
If you haven't added any new rows in this worksheet, you will find 2 additional sample phase blocks have been created for you in cells B20 and B26. Otherwise, navigate through column A cells to find the additional blocks. 
Repeat the instructions from cells A8 and A9 whenever you need to.</t>
  </si>
  <si>
    <t>Sales</t>
  </si>
  <si>
    <t>Identify target market(s) in conjunction with marketing</t>
  </si>
  <si>
    <t>Market segmentation in conjunction with marketing</t>
  </si>
  <si>
    <t>Territory alignment</t>
  </si>
  <si>
    <t>Sales leadership to determine target accounts in conjunction with marketing</t>
  </si>
  <si>
    <t>Work in conjunction with marketing to understand target buying process</t>
  </si>
  <si>
    <t>Determine sales process for new device</t>
  </si>
  <si>
    <t>Determine staffing needs and onboard sales personnel</t>
  </si>
  <si>
    <t>Create target account listing with potential dollar value broken out by sales territory &amp; market segment</t>
  </si>
  <si>
    <t xml:space="preserve">Attend product and competitor training and ensure proficiency </t>
  </si>
  <si>
    <t>Research target accounts to determine pre-call planning and outreach strategy</t>
  </si>
  <si>
    <t>Identify GPO relationships with target accounts</t>
  </si>
  <si>
    <t>Sales Ops/Business analytics function block</t>
  </si>
  <si>
    <t>Sales Operations / Business Analytics</t>
  </si>
  <si>
    <t>Identify target market(s)</t>
  </si>
  <si>
    <t>Market segmentation</t>
  </si>
  <si>
    <t>Build territory alignment based on market and account research with sales leadership direction</t>
  </si>
  <si>
    <t>Develop target account criteria with sales leadership and perform analysis for account identification</t>
  </si>
  <si>
    <t xml:space="preserve">Determine sales process for new device and develop tracking/monitoring mechanism </t>
  </si>
  <si>
    <t>Research target accounts to assist sales with pre-call planning and outreach strategy</t>
  </si>
  <si>
    <t>Evaluate and select CRM vendor &gt; set up and maintain CRM</t>
  </si>
  <si>
    <t xml:space="preserve">Work with marketing to build lead generation and lead communication mechanism </t>
  </si>
  <si>
    <t>Develop mechanism for win/loss analysis tracking</t>
  </si>
  <si>
    <t>Sales training function block</t>
  </si>
  <si>
    <t>Sales Training</t>
  </si>
  <si>
    <t xml:space="preserve">Determine sales training deployment mechanism:
-In-person/on-site sales training 
-Live virtual sales training
-Use of eLearning platform  </t>
  </si>
  <si>
    <t xml:space="preserve">Identify training topics in conjunction with marketing:
-Market segments
-Messaging
-Available tools and collateral
-Buyer personas
-Buying process
-Selling practices </t>
  </si>
  <si>
    <t>Contracting function block</t>
  </si>
  <si>
    <t>Contracting</t>
  </si>
  <si>
    <t>Market access &amp; HEOR function block</t>
  </si>
  <si>
    <t>Market Access / HEOR</t>
  </si>
  <si>
    <t>Regulatory function block</t>
  </si>
  <si>
    <t>Regulatory</t>
  </si>
  <si>
    <t>Determine process for complaint submission in conjunction with quality</t>
  </si>
  <si>
    <t>Establish CAPA procedure in conjunction with quality and manufacturing operations for investigating product complaints and implementing correction or corrective actions</t>
  </si>
  <si>
    <t>New organizations: Identify and map process for issuing product recalls in conjunction with manufacturing, site quality, and corporate quality</t>
  </si>
  <si>
    <t>Post 510(k) clearance or PMA, complete product registration</t>
  </si>
  <si>
    <t>Review marketing materials for clinical claims &amp; supporting evidence</t>
  </si>
  <si>
    <t>Corporate quality function block</t>
  </si>
  <si>
    <t>Corporate Quality</t>
  </si>
  <si>
    <t>Site quality function block</t>
  </si>
  <si>
    <t>Site Quality</t>
  </si>
  <si>
    <t>Medical affairs function block</t>
  </si>
  <si>
    <t>Medical Affairs</t>
  </si>
  <si>
    <t>Trading partner management function block</t>
  </si>
  <si>
    <t>Trading Partner Management</t>
  </si>
  <si>
    <t>Supply chain/Logistics function block</t>
  </si>
  <si>
    <t>Supply Chain / Logistics</t>
  </si>
  <si>
    <t>IT/ERP management function block</t>
  </si>
  <si>
    <t>IT / ERP Management</t>
  </si>
  <si>
    <t>R&amp;D Program management function block</t>
  </si>
  <si>
    <t>R&amp;D / Program Management</t>
  </si>
  <si>
    <t>Customer experience function block</t>
  </si>
  <si>
    <t>Customer Experience</t>
  </si>
  <si>
    <t>About This Template</t>
  </si>
  <si>
    <t>Guide for Screen Readers</t>
  </si>
  <si>
    <t>About Definitive Healthcare</t>
  </si>
  <si>
    <t xml:space="preserve">Submit new device within GPO award cycle to ensure inclusion on GPO listing; if off-cycle understand with GPO's if new product can be added </t>
  </si>
  <si>
    <t>Research and develop reimbursement strategy to determine most common payers</t>
  </si>
  <si>
    <t>Work with identified payer organizations to understand how to include your device included and what data is required to prove clinical and economic value</t>
  </si>
  <si>
    <t>Finalize and implement reimbursement strategy</t>
  </si>
  <si>
    <t>Set up distributor chargeback process (if applicable)</t>
  </si>
  <si>
    <t xml:space="preserve">Evaluate and select contract management and compliance tracking system </t>
  </si>
  <si>
    <t xml:space="preserve">Develop internal processes for processing chargebacks, implementing pricing strategy, tracking contract memberships to GPO, IDN, and/or physician groups, monitoring contract compliance monitoring and executing rebate requirements.  </t>
  </si>
  <si>
    <t>Work in conjunction with marketing on pricing strategy
- including potential tier strategy for varying commitment/volume levels
- GPO or individual agreement pricing strategy
 - WAC &amp; list pricing</t>
  </si>
  <si>
    <t>Perform an initial assessment to identify relevant payors to include in your reimbursement strategy. (Delineate between CMS and commercial payors)</t>
  </si>
  <si>
    <t xml:space="preserve">Understand payor approval processes </t>
  </si>
  <si>
    <t>Investigate code development:
-Why is a need code needed?
-Why does your organization want a new code?
-Is there a significant difference in the product or technique?</t>
  </si>
  <si>
    <t xml:space="preserve">Determine code development process if there is substantial reason and differentiation.  </t>
  </si>
  <si>
    <t xml:space="preserve">Tee up clinical evidence generation with R&amp;D, regulatory and medical to meet both FDA requirements and payor requirements. </t>
  </si>
  <si>
    <t>Reimbursement amount should also be used to inform pricing strategy with contracting and marketing</t>
  </si>
  <si>
    <t>Determine process for complaint submission in conjunction with regulatory. Consider how:
-Clients will report complaints
-The complaint is logged, reviewed, and routed for investigation
-Mechanism for return of product in question</t>
  </si>
  <si>
    <t>Establish CAPA procedure in conjunction with regulatory, site quality, and manufacturing operations for investigating product complaints and implementing corrections or corrective actions</t>
  </si>
  <si>
    <t>New organizations: Identify and map process for issuing product recalls in conjunction with manufacturing, site quality, and regulatory</t>
  </si>
  <si>
    <t>Finalize design transfer with R&amp;D/program management and manufacturing operations, including development and documentation of auditing protocols</t>
  </si>
  <si>
    <t>Establish CAPA procedure in conjunction with corporate quality and manufacturing operations, and regulatory for investigating product complaints and implementing corrections or corrective actions</t>
  </si>
  <si>
    <t>New organizations: Identify and map QMS process for issuing product recalls in conjunction with regulatory and corporate quality</t>
  </si>
  <si>
    <t>Closely align with HEOR or market access to ensure that all clinical evidence is gathered and available for reimbursement strategy</t>
  </si>
  <si>
    <t xml:space="preserve">Identify and engage KOLs for clinical support as needed for reimbursement strategy </t>
  </si>
  <si>
    <t>Work in conjunction with marketing on clinical claims within marketing materials</t>
  </si>
  <si>
    <t>Set up internal process for answering off-label inquiries</t>
  </si>
  <si>
    <t>Work with marketing to determine conference presence and engage KOLs for speaking engagements to support launch</t>
  </si>
  <si>
    <t>Work in conjunction with marketing to determine distribution strategy – where/how do targets typically buy?</t>
  </si>
  <si>
    <t>HDA form completion for med-surg distributor or wholesaler set up</t>
  </si>
  <si>
    <t>Work in conjunction with contract marketing on setting up the distributor chargeback contract and process</t>
  </si>
  <si>
    <t xml:space="preserve">Develop customer onboarding and implementation plan:
-How will you ensure customers have success with your new device?
-In conjunction with sales and customer experience, determine inservicing needs to be prepared for the first customer sale </t>
  </si>
  <si>
    <t xml:space="preserve">Develop supply chain and logistics strategy:
-Third part logistics (3PL)
-Distributors
-Owned distribution/warehousing 
-Proprietary fleet </t>
  </si>
  <si>
    <t>If owned warehousing, how will product be distributed? 
-Owned fleet
-Shipping service
-Freight company</t>
  </si>
  <si>
    <r>
      <t>Deployment planning</t>
    </r>
    <r>
      <rPr>
        <sz val="11"/>
        <color theme="1"/>
        <rFont val="Calibri"/>
        <family val="2"/>
        <scheme val="minor"/>
      </rPr>
      <t xml:space="preserve">
-Determine timing, quantity, and where product will be shipped for distribution</t>
    </r>
  </si>
  <si>
    <t>Demand planning / forecasting:
-Before your first sale, you need to make forecasting assumptions to determine production schedule and the volume of your first lot to stock
-This can be done using market data and company determined growth targets and should be done in conjunction with marketing
-Develop future forecasting cycle and accuracy tracking, to have in place after the new device is launched</t>
  </si>
  <si>
    <t>Set up order management system with new product number, product description, EDI ordering, ERP management</t>
  </si>
  <si>
    <t>Conduct order placement testing</t>
  </si>
  <si>
    <t>Releasing controls for deployment, order placement and shipment after FDA approval and registration in conjunction with marketing and regulatory</t>
  </si>
  <si>
    <t xml:space="preserve">Finalize design transfer per FDA 21 CFR Part 820 </t>
  </si>
  <si>
    <t>Align closely with market access/HEOR and medical affairs to understand clinical evidence gathering requirements for reimbursement strategy</t>
  </si>
  <si>
    <t xml:space="preserve">New customer onboarding </t>
  </si>
  <si>
    <t>Customer service support:
-Will there be a dedicated team for your new device? 
-Will there be a direct point of contact for each customer? 
-Will there be customer support by geographical region?
-Will customer support be aligned to sales territory?</t>
  </si>
  <si>
    <t>What kind of customer communications will the team handle? (Ensure there is a documented process and that the team is trained)
-Product enhancements
-Supply disruptions
-New releases
-Updates</t>
  </si>
  <si>
    <t xml:space="preserve">Cell B9 contains the sample task "Task 1." 
Enter a new task name in cell B9.
Enter a person to assign the task to in cell C9.
Enter estimated duration in days to cell D9
Enter progress of the task in cell E9. A progress bar appears in the cell and is shaded according to the number in the cell. For example, 50 percent progress would shade half of the cell.
Enter task start date in cell F9.
Task end date will automatically populate based on the task duration entered.
A status bar shaded for the dates entered appears in blocks starting from cell I9 through BL9. </t>
  </si>
  <si>
    <t xml:space="preserve">At Definitive Healthcare, our mission is to transform data, analytics and expertise into healthcare commercial intelligence. We help clients uncover the right markets, opportunities and people, so they can shape tomorrow’s healthcare industry. Our SaaS platform creates new paths to commercial success in the healthcare market, so companies can identify where to go next.
Definitive Healthcare provides the most comprehensive healthcare commercial intelligence you need to prepare for every step of the commercialization process and accelerate your go-to-market journey. Our data products, tools and services can assist you with all aspects of planning, strategy and execution. With insights across multiple market perspectives all unified in one single source of truth, you can improve your chances of success. 
Our solutions for medical device organizations are aligned with the FDA device development process to ensure that you have the greatest chance of success in bringing your device to market and making a positive impact on patient care. </t>
  </si>
  <si>
    <r>
      <t xml:space="preserve">There are 2 worksheets in this workbook. 
Launch schedule &amp; checklist
Instructions &amp; information
</t>
    </r>
    <r>
      <rPr>
        <sz val="11"/>
        <color rgb="FF541299"/>
        <rFont val="Calibri"/>
        <family val="2"/>
        <scheme val="minor"/>
      </rPr>
      <t xml:space="preserve">The instructions for each worksheet are in the A column starting in cell A1 of each worksheet. They are written with hidden text. </t>
    </r>
    <r>
      <rPr>
        <sz val="11"/>
        <color theme="1"/>
        <rFont val="Calibri"/>
        <family val="2"/>
        <scheme val="minor"/>
      </rPr>
      <t>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r>
  </si>
  <si>
    <t>Create a new product launch schedule in this worksheet.
Enter title of this launch in cell B2. 
Information about how to use this worksheet, including instructions for screen readers and the author of this workbook is in the instructions &amp; information tab.
Continue navigating down column A to see additional instructions.</t>
  </si>
  <si>
    <t>Enter Company Name in cell B3.</t>
  </si>
  <si>
    <t>Enter the name of the Launch Lead in cell B4. Enter the Project Start date in cell F4. Project Start: label is in cell E4.</t>
  </si>
  <si>
    <t>The Display Week in cell F5  represents the starting week to display in the project schedule in cell J5. The project start date is considered Week 1. To change the display week, simply enter a new week number in cell F5.
The starting date for each week, starting with the display week from cell F5, starts in cell J5 and is auto calculated.
You should not modify these cells.
Display Week: label is in cell D5.</t>
  </si>
  <si>
    <t>Cells J5 through KJ5 contain the day number for the week represented in the cell block above each date cell and are auto calculated.
You should not modify these cells.
Today's date is outlined in Red (hex #AD3815) from today's date in row 6 through the entire date column to the end of the project schedule.</t>
  </si>
  <si>
    <t>This row contains headers for the project schedule that follows below them. 
Navigate from B7 through KJ7 to hear the content. The first letter of each day of the week for the date above that heading, starts in cell J7 and continues through cell KJ7.
All project timeline charting is auto generated based on the start and end dates entered, using conditional formats.
Do not modify content in cells within columns after column J starting with cell J8.</t>
  </si>
  <si>
    <t xml:space="preserve">Cell B9 contains the marketing function. 
Modify as needed in cell B9.
Enter a name to assign this phase to, if it applies for your project, in cell C9.
Enter the estimated duration of this functions tasks in cell D9.
Enter Progress for the entire phase, if it applies for your project, in cell D9.
Enter the start and end dates for the entire phase, if it applies for your project, in cells E9 and F9. 
The Gantt chart will automatically fill in the appropriate dates and shade according to the progress entered.
To delete the phase and work only from tasks, simply delete this row.  </t>
  </si>
  <si>
    <t>For more information about successful medical device launch planning and execution, please read the eBook which can be downloaded here:</t>
  </si>
  <si>
    <t>This excel template provides a simple way to create a Gantt chart for those unfamiliar with Microsoft Project. This template helps to visualize and track all of your new product launch project deliverables across the organization. This has been pre-populated with the tactical tasks that align to the Definitive Healthcare eBook, "Cross-functional guide to medical device launch strategy and execution" which can be downloaded here:  
Modify the tasks to align with what you have determined are applicable to your medical device organization along with specific start and end dates - no formulas required. The bars in the Gantt chart represent the duration of the task and are displayed using conditional formatting. Insert new tasks by inserting new rows.</t>
  </si>
  <si>
    <t>NEW DEVICE LAUNCH TITLE</t>
  </si>
  <si>
    <r>
      <t xml:space="preserve">Develop customer onboarding and implementation plan:
-How will you ensure customers have success with your new device?
-In conjunction with medical affairs and marketing, determine inservicing needs to be prepared for the first customer sale 
</t>
    </r>
    <r>
      <rPr>
        <b/>
        <sz val="11"/>
        <color theme="1"/>
        <rFont val="Calibri"/>
        <family val="2"/>
        <scheme val="minor"/>
      </rPr>
      <t>Reminder: you cannot sell your device until after FDA clearance/approval and registration</t>
    </r>
  </si>
  <si>
    <t>https://www.definitivehc.com/resources/ebooks/medical-device-strategy-cross-functional-guide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</si>
</sst>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19" x14ac:knownFonts="1">
    <font>
      <sz val="11"/>
      <color theme="1"/>
      <name val="Calibri"/>
      <family val="2"/>
      <scheme val="minor"/>
    </font>
    <font>
      <u/>
      <sz val="11"/>
      <color indexed="12"/>
      <name val="Arial"/>
      <family val="2"/>
    </font>
    <font>
      <sz val="11"/>
      <name val="Calibri"/>
      <family val="2"/>
      <scheme val="minor"/>
    </font>
    <font>
      <b/>
      <sz val="9"/>
      <color theme="0"/>
      <name val="Calibri"/>
      <family val="2"/>
      <scheme val="minor"/>
    </font>
    <font>
      <sz val="11"/>
      <color theme="1"/>
      <name val="Calibri"/>
      <family val="2"/>
      <scheme val="minor"/>
    </font>
    <font>
      <sz val="14"/>
      <color theme="1"/>
      <name val="Calibri"/>
      <family val="2"/>
      <scheme val="minor"/>
    </font>
    <font>
      <sz val="8"/>
      <color theme="0"/>
      <name val="Calibri"/>
      <family val="2"/>
      <scheme val="minor"/>
    </font>
    <font>
      <b/>
      <sz val="22"/>
      <color theme="1" tint="0.34998626667073579"/>
      <name val="Calibri"/>
      <family val="2"/>
      <scheme val="major"/>
    </font>
    <font>
      <sz val="11"/>
      <color rgb="FF1D2129"/>
      <name val="Calibri"/>
      <family val="2"/>
      <scheme val="minor"/>
    </font>
    <font>
      <sz val="11"/>
      <color theme="0"/>
      <name val="Calibri"/>
      <family val="2"/>
      <scheme val="minor"/>
    </font>
    <font>
      <sz val="10"/>
      <name val="Arial"/>
      <family val="2"/>
    </font>
    <font>
      <b/>
      <sz val="11"/>
      <color theme="0"/>
      <name val="Calibri"/>
      <family val="2"/>
      <scheme val="minor"/>
    </font>
    <font>
      <b/>
      <sz val="22"/>
      <color rgb="FF2B0F4F"/>
      <name val="Calibri"/>
      <family val="2"/>
      <scheme val="major"/>
    </font>
    <font>
      <sz val="14"/>
      <color rgb="FF2B0F4F"/>
      <name val="Calibri"/>
      <family val="2"/>
      <scheme val="minor"/>
    </font>
    <font>
      <sz val="11"/>
      <color rgb="FF2B0F4F"/>
      <name val="Calibri"/>
      <family val="2"/>
      <scheme val="minor"/>
    </font>
    <font>
      <b/>
      <sz val="16"/>
      <color rgb="FF2B0F4F"/>
      <name val="Calibri"/>
      <family val="2"/>
      <scheme val="major"/>
    </font>
    <font>
      <sz val="9"/>
      <color rgb="FF2B0F4F"/>
      <name val="Calibri"/>
      <family val="2"/>
      <scheme val="minor"/>
    </font>
    <font>
      <b/>
      <sz val="11"/>
      <color theme="1"/>
      <name val="Calibri"/>
      <family val="2"/>
      <scheme val="minor"/>
    </font>
    <font>
      <sz val="11"/>
      <color rgb="FF541299"/>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rgb="FF9C54ED"/>
        <bgColor indexed="64"/>
      </patternFill>
    </fill>
    <fill>
      <patternFill patternType="solid">
        <fgColor rgb="FF541299"/>
        <bgColor theme="4"/>
      </patternFill>
    </fill>
    <fill>
      <patternFill patternType="solid">
        <fgColor rgb="FF541299"/>
        <bgColor indexed="64"/>
      </patternFill>
    </fill>
    <fill>
      <patternFill patternType="solid">
        <fgColor rgb="FFD68712"/>
        <bgColor indexed="64"/>
      </patternFill>
    </fill>
    <fill>
      <patternFill patternType="solid">
        <fgColor rgb="FFEB8C7A"/>
        <bgColor indexed="64"/>
      </patternFill>
    </fill>
    <fill>
      <patternFill patternType="solid">
        <fgColor rgb="FFFED6D6"/>
        <bgColor indexed="64"/>
      </patternFill>
    </fill>
    <fill>
      <patternFill patternType="solid">
        <fgColor rgb="FFD15921"/>
        <bgColor indexed="64"/>
      </patternFill>
    </fill>
    <fill>
      <patternFill patternType="solid">
        <fgColor rgb="FFF2C4B0"/>
        <bgColor indexed="64"/>
      </patternFill>
    </fill>
    <fill>
      <patternFill patternType="solid">
        <fgColor rgb="FF00BDF0"/>
        <bgColor indexed="64"/>
      </patternFill>
    </fill>
    <fill>
      <patternFill patternType="solid">
        <fgColor rgb="FFBCE7FC"/>
        <bgColor indexed="64"/>
      </patternFill>
    </fill>
    <fill>
      <patternFill patternType="solid">
        <fgColor rgb="FF29824F"/>
        <bgColor indexed="64"/>
      </patternFill>
    </fill>
    <fill>
      <patternFill patternType="solid">
        <fgColor rgb="FFB4DEB4"/>
        <bgColor indexed="64"/>
      </patternFill>
    </fill>
    <fill>
      <patternFill patternType="solid">
        <fgColor rgb="FFD8CEFE"/>
        <bgColor indexed="64"/>
      </patternFill>
    </fill>
    <fill>
      <patternFill patternType="solid">
        <fgColor rgb="FFF7D7A7"/>
        <bgColor indexed="64"/>
      </patternFill>
    </fill>
    <fill>
      <patternFill patternType="solid">
        <fgColor rgb="FFF7D1C9"/>
        <bgColor indexed="64"/>
      </patternFill>
    </fill>
    <fill>
      <patternFill patternType="solid">
        <fgColor rgb="FFDF6103"/>
        <bgColor indexed="64"/>
      </patternFill>
    </fill>
    <fill>
      <patternFill patternType="solid">
        <fgColor rgb="FFCDF4FF"/>
        <bgColor indexed="64"/>
      </patternFill>
    </fill>
    <fill>
      <patternFill patternType="solid">
        <fgColor rgb="FFE5D9D1"/>
        <bgColor indexed="64"/>
      </patternFill>
    </fill>
  </fills>
  <borders count="19">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right/>
      <top style="medium">
        <color theme="0" tint="-0.14996795556505021"/>
      </top>
      <bottom style="thin">
        <color indexed="64"/>
      </bottom>
      <diagonal/>
    </border>
    <border>
      <left/>
      <right/>
      <top/>
      <bottom style="medium">
        <color theme="0" tint="-0.14996795556505021"/>
      </bottom>
      <diagonal/>
    </border>
    <border>
      <left/>
      <right/>
      <top/>
      <bottom style="thin">
        <color indexed="64"/>
      </bottom>
      <diagonal/>
    </border>
    <border>
      <left style="thin">
        <color theme="0" tint="-0.14993743705557422"/>
      </left>
      <right style="thin">
        <color theme="0" tint="-0.14993743705557422"/>
      </right>
      <top style="medium">
        <color theme="0" tint="-0.14996795556505021"/>
      </top>
      <bottom style="thin">
        <color indexed="64"/>
      </bottom>
      <diagonal/>
    </border>
    <border>
      <left style="thin">
        <color theme="0" tint="-0.14993743705557422"/>
      </left>
      <right style="thin">
        <color theme="0" tint="-0.14993743705557422"/>
      </right>
      <top/>
      <bottom style="medium">
        <color theme="0" tint="-0.1499679555650502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9" fontId="4" fillId="0" borderId="0" applyFont="0" applyFill="0" applyBorder="0" applyAlignment="0" applyProtection="0"/>
    <xf numFmtId="0" fontId="9" fillId="0" borderId="0"/>
    <xf numFmtId="43" fontId="4" fillId="0" borderId="3" applyFont="0" applyFill="0" applyAlignment="0" applyProtection="0"/>
    <xf numFmtId="0" fontId="7"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3">
      <alignment horizontal="center" vertical="center"/>
    </xf>
    <xf numFmtId="164" fontId="4" fillId="0" borderId="2" applyFill="0">
      <alignment horizontal="center" vertical="center"/>
    </xf>
    <xf numFmtId="0" fontId="4" fillId="0" borderId="2" applyFill="0">
      <alignment horizontal="center" vertical="center"/>
    </xf>
    <xf numFmtId="0" fontId="4" fillId="0" borderId="2" applyFill="0">
      <alignment horizontal="left" vertical="center" indent="2"/>
    </xf>
  </cellStyleXfs>
  <cellXfs count="148">
    <xf numFmtId="0" fontId="0" fillId="0" borderId="0" xfId="0"/>
    <xf numFmtId="0" fontId="0" fillId="0" borderId="0" xfId="0" applyAlignment="1">
      <alignment vertical="center"/>
    </xf>
    <xf numFmtId="0" fontId="0" fillId="0" borderId="0" xfId="0" applyAlignment="1">
      <alignment horizontal="center"/>
    </xf>
    <xf numFmtId="0" fontId="2" fillId="0" borderId="2" xfId="0" applyFont="1" applyBorder="1" applyAlignment="1">
      <alignment horizontal="center" vertical="center"/>
    </xf>
    <xf numFmtId="9" fontId="2" fillId="2" borderId="2" xfId="2" applyFont="1" applyFill="1" applyBorder="1" applyAlignment="1">
      <alignment horizontal="center" vertical="center"/>
    </xf>
    <xf numFmtId="9" fontId="2" fillId="3" borderId="2" xfId="2"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8" fillId="0" borderId="0" xfId="0" applyFont="1" applyAlignment="1">
      <alignment horizontal="left" vertical="top" wrapText="1" indent="1"/>
    </xf>
    <xf numFmtId="0" fontId="9" fillId="0" borderId="0" xfId="3"/>
    <xf numFmtId="0" fontId="9" fillId="0" borderId="0" xfId="3" applyAlignment="1">
      <alignment wrapText="1"/>
    </xf>
    <xf numFmtId="0" fontId="0" fillId="0" borderId="0" xfId="0" applyAlignment="1">
      <alignment wrapText="1"/>
    </xf>
    <xf numFmtId="164" fontId="4" fillId="2" borderId="2" xfId="10" applyFill="1">
      <alignment horizontal="center" vertical="center"/>
    </xf>
    <xf numFmtId="164" fontId="4" fillId="3" borderId="2" xfId="10" applyFill="1">
      <alignment horizontal="center" vertical="center"/>
    </xf>
    <xf numFmtId="0" fontId="4" fillId="2" borderId="2" xfId="11" applyFill="1">
      <alignment horizontal="center" vertical="center"/>
    </xf>
    <xf numFmtId="0" fontId="4" fillId="3" borderId="2" xfId="11" applyFill="1">
      <alignment horizontal="center" vertical="center"/>
    </xf>
    <xf numFmtId="0" fontId="0" fillId="0" borderId="10" xfId="0" applyBorder="1"/>
    <xf numFmtId="0" fontId="10" fillId="0" borderId="0" xfId="1" applyFont="1" applyProtection="1">
      <alignment vertical="top"/>
    </xf>
    <xf numFmtId="0" fontId="11" fillId="4" borderId="2" xfId="0" applyFont="1" applyFill="1" applyBorder="1" applyAlignment="1">
      <alignment horizontal="left" vertical="center" indent="1"/>
    </xf>
    <xf numFmtId="0" fontId="4" fillId="4" borderId="2" xfId="11" applyFill="1">
      <alignment horizontal="center" vertical="center"/>
    </xf>
    <xf numFmtId="9" fontId="2" fillId="4" borderId="2" xfId="2" applyFont="1" applyFill="1" applyBorder="1" applyAlignment="1">
      <alignment horizontal="center" vertical="center"/>
    </xf>
    <xf numFmtId="164" fontId="0" fillId="4" borderId="2" xfId="0" applyNumberFormat="1" applyFill="1" applyBorder="1" applyAlignment="1">
      <alignment horizontal="center" vertical="center"/>
    </xf>
    <xf numFmtId="164" fontId="2" fillId="4" borderId="2" xfId="0" applyNumberFormat="1" applyFont="1" applyFill="1" applyBorder="1" applyAlignment="1">
      <alignment horizontal="center" vertical="center"/>
    </xf>
    <xf numFmtId="0" fontId="4" fillId="2" borderId="11" xfId="11" applyFill="1" applyBorder="1">
      <alignment horizontal="center" vertical="center"/>
    </xf>
    <xf numFmtId="9" fontId="2" fillId="2" borderId="11" xfId="2" applyFont="1" applyFill="1" applyBorder="1" applyAlignment="1">
      <alignment horizontal="center" vertical="center"/>
    </xf>
    <xf numFmtId="0" fontId="3" fillId="5" borderId="1" xfId="0" applyFont="1" applyFill="1" applyBorder="1" applyAlignment="1">
      <alignment horizontal="left" vertical="center" indent="1"/>
    </xf>
    <xf numFmtId="0" fontId="3" fillId="5" borderId="1" xfId="0" applyFont="1" applyFill="1" applyBorder="1" applyAlignment="1">
      <alignment horizontal="center" vertical="center" wrapText="1"/>
    </xf>
    <xf numFmtId="0" fontId="6" fillId="6" borderId="8" xfId="0" applyFont="1" applyFill="1" applyBorder="1" applyAlignment="1">
      <alignment horizontal="center" vertical="center" shrinkToFit="1"/>
    </xf>
    <xf numFmtId="0" fontId="11" fillId="7" borderId="12" xfId="0" applyFont="1" applyFill="1" applyBorder="1" applyAlignment="1">
      <alignment horizontal="left" vertical="center" indent="1"/>
    </xf>
    <xf numFmtId="0" fontId="4" fillId="7" borderId="12" xfId="11" applyFill="1" applyBorder="1">
      <alignment horizontal="center" vertical="center"/>
    </xf>
    <xf numFmtId="9" fontId="2" fillId="7" borderId="12" xfId="2" applyFont="1" applyFill="1" applyBorder="1" applyAlignment="1">
      <alignment horizontal="center" vertical="center"/>
    </xf>
    <xf numFmtId="164" fontId="0" fillId="7" borderId="12" xfId="0" applyNumberFormat="1" applyFill="1" applyBorder="1" applyAlignment="1">
      <alignment horizontal="center" vertical="center"/>
    </xf>
    <xf numFmtId="164" fontId="2" fillId="7" borderId="12" xfId="0" applyNumberFormat="1" applyFont="1" applyFill="1" applyBorder="1" applyAlignment="1">
      <alignment horizontal="center" vertical="center"/>
    </xf>
    <xf numFmtId="0" fontId="11" fillId="8" borderId="12" xfId="0" applyFont="1" applyFill="1" applyBorder="1" applyAlignment="1">
      <alignment horizontal="left" vertical="center" indent="1"/>
    </xf>
    <xf numFmtId="0" fontId="4" fillId="8" borderId="12" xfId="11" applyFill="1" applyBorder="1">
      <alignment horizontal="center" vertical="center"/>
    </xf>
    <xf numFmtId="9" fontId="2" fillId="8" borderId="12" xfId="2" applyFont="1" applyFill="1" applyBorder="1" applyAlignment="1">
      <alignment horizontal="center" vertical="center"/>
    </xf>
    <xf numFmtId="164" fontId="0" fillId="8" borderId="12" xfId="0" applyNumberFormat="1" applyFill="1" applyBorder="1" applyAlignment="1">
      <alignment horizontal="center" vertical="center"/>
    </xf>
    <xf numFmtId="164" fontId="2" fillId="8" borderId="12" xfId="0" applyNumberFormat="1" applyFont="1" applyFill="1" applyBorder="1" applyAlignment="1">
      <alignment horizontal="center" vertical="center"/>
    </xf>
    <xf numFmtId="0" fontId="4" fillId="9" borderId="2" xfId="11" applyFill="1">
      <alignment horizontal="center" vertical="center"/>
    </xf>
    <xf numFmtId="9" fontId="2" fillId="9" borderId="2" xfId="2" applyFont="1" applyFill="1" applyBorder="1" applyAlignment="1">
      <alignment horizontal="center" vertical="center"/>
    </xf>
    <xf numFmtId="164" fontId="4" fillId="9" borderId="2" xfId="10" applyFill="1">
      <alignment horizontal="center" vertical="center"/>
    </xf>
    <xf numFmtId="0" fontId="4" fillId="9" borderId="11" xfId="11" applyFill="1" applyBorder="1">
      <alignment horizontal="center" vertical="center"/>
    </xf>
    <xf numFmtId="9" fontId="2" fillId="9" borderId="11" xfId="2" applyFont="1" applyFill="1" applyBorder="1" applyAlignment="1">
      <alignment horizontal="center" vertical="center"/>
    </xf>
    <xf numFmtId="0" fontId="11" fillId="10" borderId="12" xfId="0" applyFont="1" applyFill="1" applyBorder="1" applyAlignment="1">
      <alignment horizontal="left" vertical="center" indent="1"/>
    </xf>
    <xf numFmtId="0" fontId="4" fillId="10" borderId="12" xfId="11" applyFill="1" applyBorder="1">
      <alignment horizontal="center" vertical="center"/>
    </xf>
    <xf numFmtId="9" fontId="2" fillId="10" borderId="12" xfId="2" applyFont="1" applyFill="1" applyBorder="1" applyAlignment="1">
      <alignment horizontal="center" vertical="center"/>
    </xf>
    <xf numFmtId="164" fontId="0" fillId="10" borderId="12" xfId="0" applyNumberFormat="1" applyFill="1" applyBorder="1" applyAlignment="1">
      <alignment horizontal="center" vertical="center"/>
    </xf>
    <xf numFmtId="164" fontId="2" fillId="10" borderId="12" xfId="0" applyNumberFormat="1" applyFont="1" applyFill="1" applyBorder="1" applyAlignment="1">
      <alignment horizontal="center" vertical="center"/>
    </xf>
    <xf numFmtId="0" fontId="4" fillId="11" borderId="2" xfId="11" applyFill="1">
      <alignment horizontal="center" vertical="center"/>
    </xf>
    <xf numFmtId="9" fontId="2" fillId="11" borderId="2" xfId="2" applyFont="1" applyFill="1" applyBorder="1" applyAlignment="1">
      <alignment horizontal="center" vertical="center"/>
    </xf>
    <xf numFmtId="164" fontId="4" fillId="11" borderId="2" xfId="10" applyFill="1">
      <alignment horizontal="center" vertical="center"/>
    </xf>
    <xf numFmtId="0" fontId="11" fillId="12" borderId="12" xfId="0" applyFont="1" applyFill="1" applyBorder="1" applyAlignment="1">
      <alignment horizontal="left" vertical="center" indent="1"/>
    </xf>
    <xf numFmtId="0" fontId="4" fillId="12" borderId="12" xfId="11" applyFill="1" applyBorder="1">
      <alignment horizontal="center" vertical="center"/>
    </xf>
    <xf numFmtId="9" fontId="2" fillId="12" borderId="12" xfId="2" applyFont="1" applyFill="1" applyBorder="1" applyAlignment="1">
      <alignment horizontal="center" vertical="center"/>
    </xf>
    <xf numFmtId="164" fontId="0" fillId="12" borderId="12" xfId="0" applyNumberFormat="1" applyFill="1" applyBorder="1" applyAlignment="1">
      <alignment horizontal="center" vertical="center"/>
    </xf>
    <xf numFmtId="164" fontId="2" fillId="12" borderId="12" xfId="0" applyNumberFormat="1" applyFont="1" applyFill="1" applyBorder="1" applyAlignment="1">
      <alignment horizontal="center" vertical="center"/>
    </xf>
    <xf numFmtId="0" fontId="4" fillId="13" borderId="2" xfId="11" applyFill="1">
      <alignment horizontal="center" vertical="center"/>
    </xf>
    <xf numFmtId="9" fontId="2" fillId="13" borderId="2" xfId="2" applyFont="1" applyFill="1" applyBorder="1" applyAlignment="1">
      <alignment horizontal="center" vertical="center"/>
    </xf>
    <xf numFmtId="164" fontId="4" fillId="13" borderId="2" xfId="10" applyFill="1">
      <alignment horizontal="center" vertical="center"/>
    </xf>
    <xf numFmtId="0" fontId="11" fillId="14" borderId="12" xfId="0" applyFont="1" applyFill="1" applyBorder="1" applyAlignment="1">
      <alignment horizontal="left" vertical="center" indent="1"/>
    </xf>
    <xf numFmtId="0" fontId="4" fillId="14" borderId="12" xfId="11" applyFill="1" applyBorder="1">
      <alignment horizontal="center" vertical="center"/>
    </xf>
    <xf numFmtId="9" fontId="2" fillId="14" borderId="12" xfId="2" applyFont="1" applyFill="1" applyBorder="1" applyAlignment="1">
      <alignment horizontal="center" vertical="center"/>
    </xf>
    <xf numFmtId="164" fontId="0" fillId="14" borderId="12" xfId="0" applyNumberFormat="1" applyFill="1" applyBorder="1" applyAlignment="1">
      <alignment horizontal="center" vertical="center"/>
    </xf>
    <xf numFmtId="164" fontId="2" fillId="14" borderId="12" xfId="0" applyNumberFormat="1" applyFont="1" applyFill="1" applyBorder="1" applyAlignment="1">
      <alignment horizontal="center" vertical="center"/>
    </xf>
    <xf numFmtId="0" fontId="4" fillId="15" borderId="2" xfId="11" applyFill="1">
      <alignment horizontal="center" vertical="center"/>
    </xf>
    <xf numFmtId="9" fontId="2" fillId="15" borderId="2" xfId="2" applyFont="1" applyFill="1" applyBorder="1" applyAlignment="1">
      <alignment horizontal="center" vertical="center"/>
    </xf>
    <xf numFmtId="164" fontId="4" fillId="15" borderId="2" xfId="10" applyFill="1">
      <alignment horizontal="center" vertical="center"/>
    </xf>
    <xf numFmtId="0" fontId="11" fillId="4" borderId="12" xfId="0" applyFont="1" applyFill="1" applyBorder="1" applyAlignment="1">
      <alignment horizontal="left" vertical="center" indent="1"/>
    </xf>
    <xf numFmtId="0" fontId="4" fillId="4" borderId="12" xfId="11" applyFill="1" applyBorder="1">
      <alignment horizontal="center" vertical="center"/>
    </xf>
    <xf numFmtId="9" fontId="2" fillId="4" borderId="12" xfId="2" applyFont="1" applyFill="1" applyBorder="1" applyAlignment="1">
      <alignment horizontal="center" vertical="center"/>
    </xf>
    <xf numFmtId="164" fontId="0" fillId="4" borderId="12" xfId="0" applyNumberFormat="1" applyFill="1" applyBorder="1" applyAlignment="1">
      <alignment horizontal="center" vertical="center"/>
    </xf>
    <xf numFmtId="164" fontId="2" fillId="4" borderId="12" xfId="0" applyNumberFormat="1" applyFont="1" applyFill="1" applyBorder="1" applyAlignment="1">
      <alignment horizontal="center" vertical="center"/>
    </xf>
    <xf numFmtId="0" fontId="4" fillId="16" borderId="2" xfId="11" applyFill="1">
      <alignment horizontal="center" vertical="center"/>
    </xf>
    <xf numFmtId="9" fontId="2" fillId="16" borderId="2" xfId="2" applyFont="1" applyFill="1" applyBorder="1" applyAlignment="1">
      <alignment horizontal="center" vertical="center"/>
    </xf>
    <xf numFmtId="164" fontId="4" fillId="16" borderId="2" xfId="10" applyFill="1">
      <alignment horizontal="center" vertical="center"/>
    </xf>
    <xf numFmtId="0" fontId="4" fillId="16" borderId="11" xfId="11" applyFill="1" applyBorder="1">
      <alignment horizontal="center" vertical="center"/>
    </xf>
    <xf numFmtId="9" fontId="2" fillId="16" borderId="11" xfId="2" applyFont="1" applyFill="1" applyBorder="1" applyAlignment="1">
      <alignment horizontal="center" vertical="center"/>
    </xf>
    <xf numFmtId="164" fontId="4" fillId="16" borderId="11" xfId="10" applyFill="1" applyBorder="1">
      <alignment horizontal="center" vertical="center"/>
    </xf>
    <xf numFmtId="0" fontId="4" fillId="17" borderId="2" xfId="11" applyFill="1">
      <alignment horizontal="center" vertical="center"/>
    </xf>
    <xf numFmtId="9" fontId="2" fillId="17" borderId="2" xfId="2" applyFont="1" applyFill="1" applyBorder="1" applyAlignment="1">
      <alignment horizontal="center" vertical="center"/>
    </xf>
    <xf numFmtId="164" fontId="4" fillId="17" borderId="2" xfId="10" applyFill="1">
      <alignment horizontal="center" vertical="center"/>
    </xf>
    <xf numFmtId="0" fontId="4" fillId="18" borderId="2" xfId="11" applyFill="1">
      <alignment horizontal="center" vertical="center"/>
    </xf>
    <xf numFmtId="9" fontId="2" fillId="18" borderId="2" xfId="2" applyFont="1" applyFill="1" applyBorder="1" applyAlignment="1">
      <alignment horizontal="center" vertical="center"/>
    </xf>
    <xf numFmtId="164" fontId="4" fillId="18" borderId="2" xfId="10" applyFill="1">
      <alignment horizontal="center" vertical="center"/>
    </xf>
    <xf numFmtId="0" fontId="11" fillId="19" borderId="12" xfId="0" applyFont="1" applyFill="1" applyBorder="1" applyAlignment="1">
      <alignment horizontal="left" vertical="center" indent="1"/>
    </xf>
    <xf numFmtId="0" fontId="4" fillId="19" borderId="12" xfId="11" applyFill="1" applyBorder="1">
      <alignment horizontal="center" vertical="center"/>
    </xf>
    <xf numFmtId="9" fontId="2" fillId="19" borderId="12" xfId="2" applyFont="1" applyFill="1" applyBorder="1" applyAlignment="1">
      <alignment horizontal="center" vertical="center"/>
    </xf>
    <xf numFmtId="164" fontId="0" fillId="19" borderId="12" xfId="0" applyNumberFormat="1" applyFill="1" applyBorder="1" applyAlignment="1">
      <alignment horizontal="center" vertical="center"/>
    </xf>
    <xf numFmtId="164" fontId="2" fillId="19" borderId="12" xfId="0" applyNumberFormat="1" applyFont="1" applyFill="1" applyBorder="1" applyAlignment="1">
      <alignment horizontal="center" vertical="center"/>
    </xf>
    <xf numFmtId="0" fontId="4" fillId="20" borderId="2" xfId="11" applyFill="1">
      <alignment horizontal="center" vertical="center"/>
    </xf>
    <xf numFmtId="9" fontId="2" fillId="20" borderId="2" xfId="2" applyFont="1" applyFill="1" applyBorder="1" applyAlignment="1">
      <alignment horizontal="center" vertical="center"/>
    </xf>
    <xf numFmtId="164" fontId="4" fillId="20" borderId="2" xfId="10" applyFill="1">
      <alignment horizontal="center" vertical="center"/>
    </xf>
    <xf numFmtId="0" fontId="9" fillId="0" borderId="13" xfId="3" applyBorder="1"/>
    <xf numFmtId="0" fontId="2" fillId="0" borderId="11" xfId="0" applyFont="1" applyBorder="1" applyAlignment="1">
      <alignment horizontal="center" vertical="center"/>
    </xf>
    <xf numFmtId="0" fontId="0" fillId="0" borderId="14" xfId="0" applyBorder="1" applyAlignment="1">
      <alignment vertical="center"/>
    </xf>
    <xf numFmtId="0" fontId="0" fillId="0" borderId="13" xfId="0" applyBorder="1" applyAlignment="1">
      <alignment vertical="center"/>
    </xf>
    <xf numFmtId="0" fontId="2" fillId="0" borderId="12" xfId="0" applyFont="1" applyBorder="1" applyAlignment="1">
      <alignment horizontal="center" vertical="center"/>
    </xf>
    <xf numFmtId="0" fontId="0" fillId="0" borderId="15" xfId="0" applyBorder="1" applyAlignment="1">
      <alignment vertical="center"/>
    </xf>
    <xf numFmtId="0" fontId="12" fillId="0" borderId="0" xfId="5" applyFont="1" applyBorder="1" applyAlignment="1">
      <alignment horizontal="left"/>
    </xf>
    <xf numFmtId="0" fontId="13" fillId="0" borderId="0" xfId="6" applyFont="1"/>
    <xf numFmtId="0" fontId="13" fillId="0" borderId="13" xfId="7" applyFont="1" applyBorder="1">
      <alignment vertical="top"/>
    </xf>
    <xf numFmtId="0" fontId="14" fillId="0" borderId="0" xfId="0" applyFont="1"/>
    <xf numFmtId="0" fontId="14" fillId="0" borderId="3" xfId="0" applyFont="1" applyBorder="1" applyAlignment="1">
      <alignment horizontal="center" vertical="center"/>
    </xf>
    <xf numFmtId="0" fontId="14" fillId="0" borderId="10" xfId="0" applyFont="1" applyBorder="1"/>
    <xf numFmtId="167" fontId="16" fillId="21" borderId="6" xfId="0" applyNumberFormat="1" applyFont="1" applyFill="1" applyBorder="1" applyAlignment="1">
      <alignment horizontal="center" vertical="center"/>
    </xf>
    <xf numFmtId="167" fontId="16" fillId="21" borderId="0" xfId="0" applyNumberFormat="1" applyFont="1" applyFill="1" applyAlignment="1">
      <alignment horizontal="center" vertical="center"/>
    </xf>
    <xf numFmtId="167" fontId="16" fillId="21" borderId="7" xfId="0" applyNumberFormat="1" applyFont="1" applyFill="1" applyBorder="1" applyAlignment="1">
      <alignment horizontal="center" vertical="center"/>
    </xf>
    <xf numFmtId="0" fontId="4" fillId="16" borderId="2" xfId="11" applyFill="1" applyAlignment="1">
      <alignment horizontal="left" vertical="center" wrapText="1"/>
    </xf>
    <xf numFmtId="0" fontId="4" fillId="16" borderId="11" xfId="11" applyFill="1" applyBorder="1" applyAlignment="1">
      <alignment horizontal="left" vertical="center" wrapText="1"/>
    </xf>
    <xf numFmtId="0" fontId="4" fillId="2" borderId="2" xfId="12" applyFill="1" applyAlignment="1">
      <alignment horizontal="left" vertical="center" wrapText="1" indent="2"/>
    </xf>
    <xf numFmtId="0" fontId="4" fillId="2" borderId="11" xfId="12" applyFill="1" applyBorder="1" applyAlignment="1">
      <alignment horizontal="left" vertical="center" wrapText="1" indent="2"/>
    </xf>
    <xf numFmtId="0" fontId="0" fillId="2" borderId="2" xfId="12" applyFont="1" applyFill="1" applyAlignment="1">
      <alignment horizontal="left" vertical="center" wrapText="1" indent="2"/>
    </xf>
    <xf numFmtId="0" fontId="4" fillId="3" borderId="2" xfId="12" applyFill="1" applyAlignment="1">
      <alignment horizontal="left" vertical="center" wrapText="1" indent="2"/>
    </xf>
    <xf numFmtId="0" fontId="4" fillId="9" borderId="2" xfId="12" applyFill="1" applyAlignment="1">
      <alignment horizontal="left" vertical="center" wrapText="1" indent="2"/>
    </xf>
    <xf numFmtId="0" fontId="4" fillId="9" borderId="11" xfId="12" applyFill="1" applyBorder="1" applyAlignment="1">
      <alignment horizontal="left" vertical="center" wrapText="1" indent="2"/>
    </xf>
    <xf numFmtId="0" fontId="0" fillId="11" borderId="2" xfId="12" applyFont="1" applyFill="1" applyAlignment="1">
      <alignment horizontal="left" vertical="center" wrapText="1" indent="2"/>
    </xf>
    <xf numFmtId="164" fontId="0" fillId="11" borderId="2" xfId="10" applyFont="1" applyFill="1">
      <alignment horizontal="center" vertical="center"/>
    </xf>
    <xf numFmtId="0" fontId="0" fillId="13" borderId="2" xfId="11" applyFont="1" applyFill="1">
      <alignment horizontal="center" vertical="center"/>
    </xf>
    <xf numFmtId="164" fontId="0" fillId="13" borderId="2" xfId="10" applyFont="1" applyFill="1">
      <alignment horizontal="center" vertical="center"/>
    </xf>
    <xf numFmtId="0" fontId="0" fillId="13" borderId="2" xfId="12" applyFont="1" applyFill="1" applyAlignment="1">
      <alignment horizontal="left" vertical="center" wrapText="1" indent="2"/>
    </xf>
    <xf numFmtId="0" fontId="0" fillId="15" borderId="2" xfId="12" applyFont="1" applyFill="1">
      <alignment horizontal="left" vertical="center" indent="2"/>
    </xf>
    <xf numFmtId="0" fontId="0" fillId="15" borderId="2" xfId="11" applyFont="1" applyFill="1">
      <alignment horizontal="center" vertical="center"/>
    </xf>
    <xf numFmtId="164" fontId="0" fillId="15" borderId="2" xfId="10" applyFont="1" applyFill="1">
      <alignment horizontal="center" vertical="center"/>
    </xf>
    <xf numFmtId="0" fontId="0" fillId="15" borderId="2" xfId="12" applyFont="1" applyFill="1" applyAlignment="1">
      <alignment horizontal="left" vertical="center" wrapText="1" indent="2"/>
    </xf>
    <xf numFmtId="164" fontId="0" fillId="16" borderId="2" xfId="10" applyFont="1" applyFill="1">
      <alignment horizontal="center" vertical="center"/>
    </xf>
    <xf numFmtId="0" fontId="0" fillId="17" borderId="2" xfId="12" applyFont="1" applyFill="1">
      <alignment horizontal="left" vertical="center" indent="2"/>
    </xf>
    <xf numFmtId="0" fontId="0" fillId="17" borderId="2" xfId="12" applyFont="1" applyFill="1" applyAlignment="1">
      <alignment horizontal="left" vertical="center" wrapText="1" indent="2"/>
    </xf>
    <xf numFmtId="0" fontId="0" fillId="18" borderId="2" xfId="12" applyFont="1" applyFill="1">
      <alignment horizontal="left" vertical="center" indent="2"/>
    </xf>
    <xf numFmtId="0" fontId="0" fillId="18" borderId="2" xfId="12" applyFont="1" applyFill="1" applyAlignment="1">
      <alignment horizontal="left" vertical="center" wrapText="1" indent="2"/>
    </xf>
    <xf numFmtId="0" fontId="0" fillId="11" borderId="2" xfId="11" applyFont="1" applyFill="1">
      <alignment horizontal="center" vertical="center"/>
    </xf>
    <xf numFmtId="0" fontId="0" fillId="20" borderId="2" xfId="12" applyFont="1" applyFill="1" applyAlignment="1">
      <alignment horizontal="left" vertical="center" wrapText="1" indent="2"/>
    </xf>
    <xf numFmtId="0" fontId="0" fillId="16" borderId="2" xfId="12" applyFont="1" applyFill="1" applyAlignment="1">
      <alignment horizontal="left" vertical="center" wrapText="1" indent="2"/>
    </xf>
    <xf numFmtId="0" fontId="4" fillId="17" borderId="2" xfId="12" applyFill="1" applyAlignment="1">
      <alignment horizontal="left" vertical="center" wrapText="1" indent="2"/>
    </xf>
    <xf numFmtId="0" fontId="15" fillId="0" borderId="16" xfId="0" applyFont="1" applyBorder="1" applyAlignment="1">
      <alignment vertical="center"/>
    </xf>
    <xf numFmtId="0" fontId="8" fillId="0" borderId="17" xfId="0" applyFont="1" applyBorder="1" applyAlignment="1">
      <alignment horizontal="left" vertical="top" wrapText="1" indent="1"/>
    </xf>
    <xf numFmtId="0" fontId="15" fillId="0" borderId="17" xfId="0" applyFont="1" applyBorder="1" applyAlignment="1">
      <alignment vertical="center"/>
    </xf>
    <xf numFmtId="0" fontId="0" fillId="0" borderId="17" xfId="0" applyBorder="1" applyAlignment="1">
      <alignment vertical="top" wrapText="1"/>
    </xf>
    <xf numFmtId="0" fontId="8" fillId="0" borderId="18" xfId="0" applyFont="1" applyBorder="1" applyAlignment="1">
      <alignment horizontal="left" vertical="top" wrapText="1" indent="1"/>
    </xf>
    <xf numFmtId="0" fontId="11" fillId="0" borderId="0" xfId="3" applyFont="1"/>
    <xf numFmtId="0" fontId="18" fillId="0" borderId="0" xfId="0" applyFont="1" applyAlignment="1">
      <alignment vertical="center"/>
    </xf>
    <xf numFmtId="0" fontId="14" fillId="0" borderId="0" xfId="8" applyFont="1" applyAlignment="1">
      <alignment horizontal="right" indent="1"/>
    </xf>
    <xf numFmtId="0" fontId="14" fillId="0" borderId="7" xfId="8" applyFont="1" applyBorder="1" applyAlignment="1">
      <alignment horizontal="right" indent="1"/>
    </xf>
    <xf numFmtId="166" fontId="14" fillId="21" borderId="4" xfId="0" applyNumberFormat="1" applyFont="1" applyFill="1" applyBorder="1" applyAlignment="1">
      <alignment horizontal="left" vertical="center" wrapText="1" indent="1"/>
    </xf>
    <xf numFmtId="166" fontId="14" fillId="21" borderId="1" xfId="0" applyNumberFormat="1" applyFont="1" applyFill="1" applyBorder="1" applyAlignment="1">
      <alignment horizontal="left" vertical="center" wrapText="1" indent="1"/>
    </xf>
    <xf numFmtId="166" fontId="14" fillId="21" borderId="5" xfId="0" applyNumberFormat="1" applyFont="1" applyFill="1" applyBorder="1" applyAlignment="1">
      <alignment horizontal="left" vertical="center" wrapText="1" indent="1"/>
    </xf>
    <xf numFmtId="165" fontId="14" fillId="0" borderId="3" xfId="9"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wrapText="1"/>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828">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fill>
        <patternFill>
          <bgColor rgb="FFEB8C7A"/>
        </patternFill>
      </fill>
      <border>
        <left/>
        <right/>
      </border>
    </dxf>
    <dxf>
      <fill>
        <patternFill>
          <bgColor rgb="FF29824F"/>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827"/>
      <tableStyleElement type="headerRow" dxfId="826"/>
      <tableStyleElement type="totalRow" dxfId="825"/>
      <tableStyleElement type="firstColumn" dxfId="824"/>
      <tableStyleElement type="lastColumn" dxfId="823"/>
      <tableStyleElement type="firstRowStripe" dxfId="822"/>
      <tableStyleElement type="secondRowStripe" dxfId="821"/>
      <tableStyleElement type="firstColumnStripe" dxfId="820"/>
      <tableStyleElement type="secondColumnStripe" dxfId="81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B0F4F"/>
      <color rgb="FFEB8C7A"/>
      <color rgb="FF29824F"/>
      <color rgb="FFD15921"/>
      <color rgb="FFE5D9D1"/>
      <color rgb="FF541299"/>
      <color rgb="FF215881"/>
      <color rgb="FF42648A"/>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57151</xdr:colOff>
      <xdr:row>0</xdr:row>
      <xdr:rowOff>104776</xdr:rowOff>
    </xdr:from>
    <xdr:to>
      <xdr:col>1</xdr:col>
      <xdr:colOff>2038351</xdr:colOff>
      <xdr:row>0</xdr:row>
      <xdr:rowOff>510674</xdr:rowOff>
    </xdr:to>
    <xdr:pic>
      <xdr:nvPicPr>
        <xdr:cNvPr id="15" name="Picture 3">
          <a:extLst>
            <a:ext uri="{FF2B5EF4-FFF2-40B4-BE49-F238E27FC236}">
              <a16:creationId xmlns:a16="http://schemas.microsoft.com/office/drawing/2014/main" id="{3F094336-6267-4A1B-8C8E-13EFAC1176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6" y="104776"/>
          <a:ext cx="1981200" cy="405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0</xdr:row>
      <xdr:rowOff>95250</xdr:rowOff>
    </xdr:from>
    <xdr:to>
      <xdr:col>0</xdr:col>
      <xdr:colOff>2105025</xdr:colOff>
      <xdr:row>0</xdr:row>
      <xdr:rowOff>501148</xdr:rowOff>
    </xdr:to>
    <xdr:pic>
      <xdr:nvPicPr>
        <xdr:cNvPr id="5" name="Picture 2">
          <a:extLst>
            <a:ext uri="{FF2B5EF4-FFF2-40B4-BE49-F238E27FC236}">
              <a16:creationId xmlns:a16="http://schemas.microsoft.com/office/drawing/2014/main" id="{1EC636EC-288C-41E3-876E-3DE5E299E9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95250"/>
          <a:ext cx="1981200" cy="405898"/>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finitivehc.com/resources/ebooks/medical-device-strategy-cross-functional-gui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J109"/>
  <sheetViews>
    <sheetView showGridLines="0" tabSelected="1" showRuler="0" zoomScaleNormal="100" zoomScalePageLayoutView="70" workbookViewId="0">
      <pane ySplit="7" topLeftCell="A8" activePane="bottomLeft" state="frozen"/>
      <selection pane="bottomLeft" activeCell="W3" sqref="W3"/>
    </sheetView>
  </sheetViews>
  <sheetFormatPr defaultRowHeight="30" customHeight="1" x14ac:dyDescent="0.25"/>
  <cols>
    <col min="1" max="1" width="2.7109375" style="9" customWidth="1"/>
    <col min="2" max="2" width="67.28515625" customWidth="1"/>
    <col min="3" max="3" width="30.7109375" customWidth="1"/>
    <col min="4" max="4" width="15.85546875" customWidth="1"/>
    <col min="5" max="5" width="10.7109375" customWidth="1"/>
    <col min="6" max="6" width="10.42578125" style="2" customWidth="1"/>
    <col min="7" max="7" width="10.42578125" customWidth="1"/>
    <col min="8" max="8" width="2.7109375" customWidth="1"/>
    <col min="9" max="9" width="6.140625" hidden="1" customWidth="1"/>
    <col min="10" max="296" width="2.5703125" customWidth="1"/>
  </cols>
  <sheetData>
    <row r="1" spans="1:296" ht="48.75" customHeight="1" x14ac:dyDescent="0.25">
      <c r="C1" s="147" t="s">
        <v>140</v>
      </c>
      <c r="D1" s="147"/>
      <c r="E1" s="147"/>
      <c r="F1" s="147"/>
      <c r="G1" s="147"/>
      <c r="H1" s="147"/>
      <c r="I1" s="147"/>
      <c r="J1" s="147"/>
      <c r="K1" s="147"/>
      <c r="L1" s="147"/>
      <c r="M1" s="139"/>
      <c r="N1" s="139"/>
      <c r="O1" s="139"/>
      <c r="P1" s="139"/>
      <c r="Q1" s="139"/>
      <c r="R1" s="139"/>
      <c r="S1" s="139"/>
      <c r="T1" s="139"/>
    </row>
    <row r="2" spans="1:296" ht="30" customHeight="1" x14ac:dyDescent="0.45">
      <c r="A2" s="10" t="s">
        <v>133</v>
      </c>
      <c r="B2" s="98" t="s">
        <v>142</v>
      </c>
      <c r="C2" s="146" t="s">
        <v>144</v>
      </c>
      <c r="D2" s="146"/>
      <c r="E2" s="146"/>
      <c r="F2" s="146"/>
      <c r="G2" s="146"/>
      <c r="H2" s="146"/>
      <c r="I2" s="146"/>
      <c r="J2" s="146"/>
      <c r="K2" s="146"/>
      <c r="L2" s="146"/>
    </row>
    <row r="3" spans="1:296" ht="30" customHeight="1" x14ac:dyDescent="0.3">
      <c r="A3" s="9" t="s">
        <v>134</v>
      </c>
      <c r="B3" s="99" t="s">
        <v>0</v>
      </c>
      <c r="J3" s="17"/>
    </row>
    <row r="4" spans="1:296" ht="30" customHeight="1" x14ac:dyDescent="0.25">
      <c r="A4" s="9" t="s">
        <v>135</v>
      </c>
      <c r="B4" s="100" t="s">
        <v>1</v>
      </c>
      <c r="C4" s="140" t="s">
        <v>2</v>
      </c>
      <c r="D4" s="140"/>
      <c r="E4" s="141"/>
      <c r="F4" s="145">
        <f ca="1">TODAY()</f>
        <v>44670</v>
      </c>
      <c r="G4" s="145"/>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c r="IR4" s="101"/>
      <c r="IS4" s="101"/>
      <c r="IT4" s="101"/>
      <c r="IU4" s="101"/>
      <c r="IV4" s="101"/>
      <c r="IW4" s="101"/>
      <c r="IX4" s="101"/>
      <c r="IY4" s="101"/>
      <c r="IZ4" s="101"/>
      <c r="JA4" s="101"/>
      <c r="JB4" s="101"/>
      <c r="JC4" s="101"/>
      <c r="JD4" s="101"/>
      <c r="JE4" s="101"/>
      <c r="JF4" s="101"/>
      <c r="JG4" s="101"/>
      <c r="JH4" s="101"/>
      <c r="JI4" s="101"/>
      <c r="JJ4" s="101"/>
      <c r="JK4" s="101"/>
      <c r="JL4" s="101"/>
      <c r="JM4" s="101"/>
      <c r="JN4" s="101"/>
      <c r="JO4" s="101"/>
      <c r="JP4" s="101"/>
      <c r="JQ4" s="101"/>
      <c r="JR4" s="101"/>
      <c r="JS4" s="101"/>
      <c r="JT4" s="101"/>
      <c r="JU4" s="101"/>
      <c r="JV4" s="101"/>
      <c r="JW4" s="101"/>
      <c r="JX4" s="101"/>
      <c r="JY4" s="101"/>
      <c r="JZ4" s="101"/>
      <c r="KA4" s="101"/>
      <c r="KB4" s="101"/>
      <c r="KC4" s="101"/>
      <c r="KD4" s="101"/>
      <c r="KE4" s="101"/>
      <c r="KF4" s="101"/>
      <c r="KG4" s="101"/>
      <c r="KH4" s="101"/>
      <c r="KI4" s="101"/>
      <c r="KJ4" s="101"/>
    </row>
    <row r="5" spans="1:296" ht="30" customHeight="1" x14ac:dyDescent="0.25">
      <c r="A5" s="10" t="s">
        <v>136</v>
      </c>
      <c r="C5" s="140" t="s">
        <v>3</v>
      </c>
      <c r="D5" s="140"/>
      <c r="E5" s="141"/>
      <c r="F5" s="102">
        <v>1</v>
      </c>
      <c r="G5" s="101"/>
      <c r="H5" s="101"/>
      <c r="I5" s="101"/>
      <c r="J5" s="142">
        <f ca="1">J6</f>
        <v>44669</v>
      </c>
      <c r="K5" s="143"/>
      <c r="L5" s="143"/>
      <c r="M5" s="143"/>
      <c r="N5" s="143"/>
      <c r="O5" s="143"/>
      <c r="P5" s="144"/>
      <c r="Q5" s="142">
        <f ca="1">Q6</f>
        <v>44676</v>
      </c>
      <c r="R5" s="143"/>
      <c r="S5" s="143"/>
      <c r="T5" s="143"/>
      <c r="U5" s="143"/>
      <c r="V5" s="143"/>
      <c r="W5" s="144"/>
      <c r="X5" s="142">
        <f ca="1">X6</f>
        <v>44683</v>
      </c>
      <c r="Y5" s="143"/>
      <c r="Z5" s="143"/>
      <c r="AA5" s="143"/>
      <c r="AB5" s="143"/>
      <c r="AC5" s="143"/>
      <c r="AD5" s="144"/>
      <c r="AE5" s="142">
        <f ca="1">AE6</f>
        <v>44690</v>
      </c>
      <c r="AF5" s="143"/>
      <c r="AG5" s="143"/>
      <c r="AH5" s="143"/>
      <c r="AI5" s="143"/>
      <c r="AJ5" s="143"/>
      <c r="AK5" s="144"/>
      <c r="AL5" s="142">
        <f ca="1">AL6</f>
        <v>44697</v>
      </c>
      <c r="AM5" s="143"/>
      <c r="AN5" s="143"/>
      <c r="AO5" s="143"/>
      <c r="AP5" s="143"/>
      <c r="AQ5" s="143"/>
      <c r="AR5" s="144"/>
      <c r="AS5" s="142">
        <f ca="1">AS6</f>
        <v>44704</v>
      </c>
      <c r="AT5" s="143"/>
      <c r="AU5" s="143"/>
      <c r="AV5" s="143"/>
      <c r="AW5" s="143"/>
      <c r="AX5" s="143"/>
      <c r="AY5" s="144"/>
      <c r="AZ5" s="142">
        <f ca="1">AZ6</f>
        <v>44711</v>
      </c>
      <c r="BA5" s="143"/>
      <c r="BB5" s="143"/>
      <c r="BC5" s="143"/>
      <c r="BD5" s="143"/>
      <c r="BE5" s="143"/>
      <c r="BF5" s="144"/>
      <c r="BG5" s="142">
        <f ca="1">BG6</f>
        <v>44718</v>
      </c>
      <c r="BH5" s="143"/>
      <c r="BI5" s="143"/>
      <c r="BJ5" s="143"/>
      <c r="BK5" s="143"/>
      <c r="BL5" s="143"/>
      <c r="BM5" s="144"/>
      <c r="BN5" s="142">
        <f ca="1">BN6</f>
        <v>44725</v>
      </c>
      <c r="BO5" s="143"/>
      <c r="BP5" s="143"/>
      <c r="BQ5" s="143"/>
      <c r="BR5" s="143"/>
      <c r="BS5" s="143"/>
      <c r="BT5" s="144"/>
      <c r="BU5" s="142">
        <f ca="1">BU6</f>
        <v>44732</v>
      </c>
      <c r="BV5" s="143"/>
      <c r="BW5" s="143"/>
      <c r="BX5" s="143"/>
      <c r="BY5" s="143"/>
      <c r="BZ5" s="143"/>
      <c r="CA5" s="144"/>
      <c r="CB5" s="142">
        <f ca="1">CB6</f>
        <v>44739</v>
      </c>
      <c r="CC5" s="143"/>
      <c r="CD5" s="143"/>
      <c r="CE5" s="143"/>
      <c r="CF5" s="143"/>
      <c r="CG5" s="143"/>
      <c r="CH5" s="144"/>
      <c r="CI5" s="142">
        <f ca="1">CI6</f>
        <v>44746</v>
      </c>
      <c r="CJ5" s="143"/>
      <c r="CK5" s="143"/>
      <c r="CL5" s="143"/>
      <c r="CM5" s="143"/>
      <c r="CN5" s="143"/>
      <c r="CO5" s="144"/>
      <c r="CP5" s="142">
        <f ca="1">CP6</f>
        <v>44753</v>
      </c>
      <c r="CQ5" s="143"/>
      <c r="CR5" s="143"/>
      <c r="CS5" s="143"/>
      <c r="CT5" s="143"/>
      <c r="CU5" s="143"/>
      <c r="CV5" s="144"/>
      <c r="CW5" s="142">
        <f ca="1">CW6</f>
        <v>44760</v>
      </c>
      <c r="CX5" s="143"/>
      <c r="CY5" s="143"/>
      <c r="CZ5" s="143"/>
      <c r="DA5" s="143"/>
      <c r="DB5" s="143"/>
      <c r="DC5" s="144"/>
      <c r="DD5" s="142">
        <f ca="1">DD6</f>
        <v>44767</v>
      </c>
      <c r="DE5" s="143"/>
      <c r="DF5" s="143"/>
      <c r="DG5" s="143"/>
      <c r="DH5" s="143"/>
      <c r="DI5" s="143"/>
      <c r="DJ5" s="144"/>
      <c r="DK5" s="142">
        <f ca="1">DK6</f>
        <v>44774</v>
      </c>
      <c r="DL5" s="143"/>
      <c r="DM5" s="143"/>
      <c r="DN5" s="143"/>
      <c r="DO5" s="143"/>
      <c r="DP5" s="143"/>
      <c r="DQ5" s="144"/>
      <c r="DR5" s="142">
        <f ca="1">DR6</f>
        <v>44781</v>
      </c>
      <c r="DS5" s="143"/>
      <c r="DT5" s="143"/>
      <c r="DU5" s="143"/>
      <c r="DV5" s="143"/>
      <c r="DW5" s="143"/>
      <c r="DX5" s="144"/>
      <c r="DY5" s="142">
        <f ca="1">DY6</f>
        <v>44788</v>
      </c>
      <c r="DZ5" s="143"/>
      <c r="EA5" s="143"/>
      <c r="EB5" s="143"/>
      <c r="EC5" s="143"/>
      <c r="ED5" s="143"/>
      <c r="EE5" s="144"/>
      <c r="EF5" s="142">
        <f ca="1">EF6</f>
        <v>44795</v>
      </c>
      <c r="EG5" s="143"/>
      <c r="EH5" s="143"/>
      <c r="EI5" s="143"/>
      <c r="EJ5" s="143"/>
      <c r="EK5" s="143"/>
      <c r="EL5" s="144"/>
      <c r="EM5" s="142">
        <f ca="1">EM6</f>
        <v>44802</v>
      </c>
      <c r="EN5" s="143"/>
      <c r="EO5" s="143"/>
      <c r="EP5" s="143"/>
      <c r="EQ5" s="143"/>
      <c r="ER5" s="143"/>
      <c r="ES5" s="144"/>
      <c r="ET5" s="142">
        <f ca="1">ET6</f>
        <v>44809</v>
      </c>
      <c r="EU5" s="143"/>
      <c r="EV5" s="143"/>
      <c r="EW5" s="143"/>
      <c r="EX5" s="143"/>
      <c r="EY5" s="143"/>
      <c r="EZ5" s="144"/>
      <c r="FA5" s="142">
        <f ca="1">FA6</f>
        <v>44816</v>
      </c>
      <c r="FB5" s="143"/>
      <c r="FC5" s="143"/>
      <c r="FD5" s="143"/>
      <c r="FE5" s="143"/>
      <c r="FF5" s="143"/>
      <c r="FG5" s="144"/>
      <c r="FH5" s="142">
        <f ca="1">FH6</f>
        <v>44823</v>
      </c>
      <c r="FI5" s="143"/>
      <c r="FJ5" s="143"/>
      <c r="FK5" s="143"/>
      <c r="FL5" s="143"/>
      <c r="FM5" s="143"/>
      <c r="FN5" s="144"/>
      <c r="FO5" s="142">
        <f ca="1">FO6</f>
        <v>44830</v>
      </c>
      <c r="FP5" s="143"/>
      <c r="FQ5" s="143"/>
      <c r="FR5" s="143"/>
      <c r="FS5" s="143"/>
      <c r="FT5" s="143"/>
      <c r="FU5" s="144"/>
      <c r="FV5" s="142">
        <f ca="1">FV6</f>
        <v>44837</v>
      </c>
      <c r="FW5" s="143"/>
      <c r="FX5" s="143"/>
      <c r="FY5" s="143"/>
      <c r="FZ5" s="143"/>
      <c r="GA5" s="143"/>
      <c r="GB5" s="144"/>
      <c r="GC5" s="142">
        <f ca="1">GC6</f>
        <v>44844</v>
      </c>
      <c r="GD5" s="143"/>
      <c r="GE5" s="143"/>
      <c r="GF5" s="143"/>
      <c r="GG5" s="143"/>
      <c r="GH5" s="143"/>
      <c r="GI5" s="144"/>
      <c r="GJ5" s="142">
        <f ca="1">GJ6</f>
        <v>44851</v>
      </c>
      <c r="GK5" s="143"/>
      <c r="GL5" s="143"/>
      <c r="GM5" s="143"/>
      <c r="GN5" s="143"/>
      <c r="GO5" s="143"/>
      <c r="GP5" s="144"/>
      <c r="GQ5" s="142">
        <f ca="1">GQ6</f>
        <v>44858</v>
      </c>
      <c r="GR5" s="143"/>
      <c r="GS5" s="143"/>
      <c r="GT5" s="143"/>
      <c r="GU5" s="143"/>
      <c r="GV5" s="143"/>
      <c r="GW5" s="144"/>
      <c r="GX5" s="142">
        <f ca="1">GX6</f>
        <v>44865</v>
      </c>
      <c r="GY5" s="143"/>
      <c r="GZ5" s="143"/>
      <c r="HA5" s="143"/>
      <c r="HB5" s="143"/>
      <c r="HC5" s="143"/>
      <c r="HD5" s="144"/>
      <c r="HE5" s="142">
        <f ca="1">HE6</f>
        <v>44872</v>
      </c>
      <c r="HF5" s="143"/>
      <c r="HG5" s="143"/>
      <c r="HH5" s="143"/>
      <c r="HI5" s="143"/>
      <c r="HJ5" s="143"/>
      <c r="HK5" s="144"/>
      <c r="HL5" s="142">
        <f ca="1">HL6</f>
        <v>44879</v>
      </c>
      <c r="HM5" s="143"/>
      <c r="HN5" s="143"/>
      <c r="HO5" s="143"/>
      <c r="HP5" s="143"/>
      <c r="HQ5" s="143"/>
      <c r="HR5" s="144"/>
      <c r="HS5" s="142">
        <f ca="1">HS6</f>
        <v>44886</v>
      </c>
      <c r="HT5" s="143"/>
      <c r="HU5" s="143"/>
      <c r="HV5" s="143"/>
      <c r="HW5" s="143"/>
      <c r="HX5" s="143"/>
      <c r="HY5" s="144"/>
      <c r="HZ5" s="142">
        <f ca="1">HZ6</f>
        <v>44893</v>
      </c>
      <c r="IA5" s="143"/>
      <c r="IB5" s="143"/>
      <c r="IC5" s="143"/>
      <c r="ID5" s="143"/>
      <c r="IE5" s="143"/>
      <c r="IF5" s="144"/>
      <c r="IG5" s="142">
        <f ca="1">IG6</f>
        <v>44900</v>
      </c>
      <c r="IH5" s="143"/>
      <c r="II5" s="143"/>
      <c r="IJ5" s="143"/>
      <c r="IK5" s="143"/>
      <c r="IL5" s="143"/>
      <c r="IM5" s="144"/>
      <c r="IN5" s="142">
        <f ca="1">IN6</f>
        <v>44907</v>
      </c>
      <c r="IO5" s="143"/>
      <c r="IP5" s="143"/>
      <c r="IQ5" s="143"/>
      <c r="IR5" s="143"/>
      <c r="IS5" s="143"/>
      <c r="IT5" s="144"/>
      <c r="IU5" s="142">
        <f ca="1">IU6</f>
        <v>44914</v>
      </c>
      <c r="IV5" s="143"/>
      <c r="IW5" s="143"/>
      <c r="IX5" s="143"/>
      <c r="IY5" s="143"/>
      <c r="IZ5" s="143"/>
      <c r="JA5" s="144"/>
      <c r="JB5" s="142">
        <f ca="1">JB6</f>
        <v>44921</v>
      </c>
      <c r="JC5" s="143"/>
      <c r="JD5" s="143"/>
      <c r="JE5" s="143"/>
      <c r="JF5" s="143"/>
      <c r="JG5" s="143"/>
      <c r="JH5" s="144"/>
      <c r="JI5" s="142">
        <f ca="1">JI6</f>
        <v>44928</v>
      </c>
      <c r="JJ5" s="143"/>
      <c r="JK5" s="143"/>
      <c r="JL5" s="143"/>
      <c r="JM5" s="143"/>
      <c r="JN5" s="143"/>
      <c r="JO5" s="144"/>
      <c r="JP5" s="142">
        <f ca="1">JP6</f>
        <v>44935</v>
      </c>
      <c r="JQ5" s="143"/>
      <c r="JR5" s="143"/>
      <c r="JS5" s="143"/>
      <c r="JT5" s="143"/>
      <c r="JU5" s="143"/>
      <c r="JV5" s="144"/>
      <c r="JW5" s="142">
        <f ca="1">JW6</f>
        <v>44942</v>
      </c>
      <c r="JX5" s="143"/>
      <c r="JY5" s="143"/>
      <c r="JZ5" s="143"/>
      <c r="KA5" s="143"/>
      <c r="KB5" s="143"/>
      <c r="KC5" s="144"/>
      <c r="KD5" s="142">
        <f ca="1">KD6</f>
        <v>44949</v>
      </c>
      <c r="KE5" s="143"/>
      <c r="KF5" s="143"/>
      <c r="KG5" s="143"/>
      <c r="KH5" s="143"/>
      <c r="KI5" s="143"/>
      <c r="KJ5" s="144"/>
    </row>
    <row r="6" spans="1:296" ht="15" customHeight="1" x14ac:dyDescent="0.25">
      <c r="A6" s="10" t="s">
        <v>137</v>
      </c>
      <c r="B6" s="16"/>
      <c r="C6" s="103"/>
      <c r="D6" s="103"/>
      <c r="E6" s="103"/>
      <c r="F6" s="103"/>
      <c r="G6" s="103"/>
      <c r="H6" s="103"/>
      <c r="I6" s="101"/>
      <c r="J6" s="104">
        <f ca="1">Project_Start-WEEKDAY(Project_Start,1)+2+7*(Display_Week-1)</f>
        <v>44669</v>
      </c>
      <c r="K6" s="105">
        <f ca="1">J6+1</f>
        <v>44670</v>
      </c>
      <c r="L6" s="105">
        <f t="shared" ref="L6:AY6" ca="1" si="0">K6+1</f>
        <v>44671</v>
      </c>
      <c r="M6" s="105">
        <f t="shared" ca="1" si="0"/>
        <v>44672</v>
      </c>
      <c r="N6" s="105">
        <f t="shared" ca="1" si="0"/>
        <v>44673</v>
      </c>
      <c r="O6" s="105">
        <f t="shared" ca="1" si="0"/>
        <v>44674</v>
      </c>
      <c r="P6" s="106">
        <f t="shared" ca="1" si="0"/>
        <v>44675</v>
      </c>
      <c r="Q6" s="104">
        <f ca="1">P6+1</f>
        <v>44676</v>
      </c>
      <c r="R6" s="105">
        <f ca="1">Q6+1</f>
        <v>44677</v>
      </c>
      <c r="S6" s="105">
        <f t="shared" ca="1" si="0"/>
        <v>44678</v>
      </c>
      <c r="T6" s="105">
        <f t="shared" ca="1" si="0"/>
        <v>44679</v>
      </c>
      <c r="U6" s="105">
        <f t="shared" ca="1" si="0"/>
        <v>44680</v>
      </c>
      <c r="V6" s="105">
        <f t="shared" ca="1" si="0"/>
        <v>44681</v>
      </c>
      <c r="W6" s="106">
        <f t="shared" ca="1" si="0"/>
        <v>44682</v>
      </c>
      <c r="X6" s="104">
        <f ca="1">W6+1</f>
        <v>44683</v>
      </c>
      <c r="Y6" s="105">
        <f ca="1">X6+1</f>
        <v>44684</v>
      </c>
      <c r="Z6" s="105">
        <f t="shared" ca="1" si="0"/>
        <v>44685</v>
      </c>
      <c r="AA6" s="105">
        <f t="shared" ca="1" si="0"/>
        <v>44686</v>
      </c>
      <c r="AB6" s="105">
        <f t="shared" ca="1" si="0"/>
        <v>44687</v>
      </c>
      <c r="AC6" s="105">
        <f t="shared" ca="1" si="0"/>
        <v>44688</v>
      </c>
      <c r="AD6" s="106">
        <f t="shared" ca="1" si="0"/>
        <v>44689</v>
      </c>
      <c r="AE6" s="104">
        <f ca="1">AD6+1</f>
        <v>44690</v>
      </c>
      <c r="AF6" s="105">
        <f ca="1">AE6+1</f>
        <v>44691</v>
      </c>
      <c r="AG6" s="105">
        <f t="shared" ca="1" si="0"/>
        <v>44692</v>
      </c>
      <c r="AH6" s="105">
        <f t="shared" ca="1" si="0"/>
        <v>44693</v>
      </c>
      <c r="AI6" s="105">
        <f t="shared" ca="1" si="0"/>
        <v>44694</v>
      </c>
      <c r="AJ6" s="105">
        <f t="shared" ca="1" si="0"/>
        <v>44695</v>
      </c>
      <c r="AK6" s="106">
        <f t="shared" ca="1" si="0"/>
        <v>44696</v>
      </c>
      <c r="AL6" s="104">
        <f ca="1">AK6+1</f>
        <v>44697</v>
      </c>
      <c r="AM6" s="105">
        <f ca="1">AL6+1</f>
        <v>44698</v>
      </c>
      <c r="AN6" s="105">
        <f t="shared" ca="1" si="0"/>
        <v>44699</v>
      </c>
      <c r="AO6" s="105">
        <f t="shared" ca="1" si="0"/>
        <v>44700</v>
      </c>
      <c r="AP6" s="105">
        <f t="shared" ca="1" si="0"/>
        <v>44701</v>
      </c>
      <c r="AQ6" s="105">
        <f t="shared" ca="1" si="0"/>
        <v>44702</v>
      </c>
      <c r="AR6" s="106">
        <f t="shared" ca="1" si="0"/>
        <v>44703</v>
      </c>
      <c r="AS6" s="104">
        <f ca="1">AR6+1</f>
        <v>44704</v>
      </c>
      <c r="AT6" s="105">
        <f ca="1">AS6+1</f>
        <v>44705</v>
      </c>
      <c r="AU6" s="105">
        <f t="shared" ca="1" si="0"/>
        <v>44706</v>
      </c>
      <c r="AV6" s="105">
        <f t="shared" ca="1" si="0"/>
        <v>44707</v>
      </c>
      <c r="AW6" s="105">
        <f t="shared" ca="1" si="0"/>
        <v>44708</v>
      </c>
      <c r="AX6" s="105">
        <f t="shared" ca="1" si="0"/>
        <v>44709</v>
      </c>
      <c r="AY6" s="106">
        <f t="shared" ca="1" si="0"/>
        <v>44710</v>
      </c>
      <c r="AZ6" s="104">
        <f ca="1">AY6+1</f>
        <v>44711</v>
      </c>
      <c r="BA6" s="105">
        <f ca="1">AZ6+1</f>
        <v>44712</v>
      </c>
      <c r="BB6" s="105">
        <f t="shared" ref="BB6:BF6" ca="1" si="1">BA6+1</f>
        <v>44713</v>
      </c>
      <c r="BC6" s="105">
        <f t="shared" ca="1" si="1"/>
        <v>44714</v>
      </c>
      <c r="BD6" s="105">
        <f t="shared" ca="1" si="1"/>
        <v>44715</v>
      </c>
      <c r="BE6" s="105">
        <f t="shared" ca="1" si="1"/>
        <v>44716</v>
      </c>
      <c r="BF6" s="106">
        <f t="shared" ca="1" si="1"/>
        <v>44717</v>
      </c>
      <c r="BG6" s="104">
        <f ca="1">BF6+1</f>
        <v>44718</v>
      </c>
      <c r="BH6" s="105">
        <f ca="1">BG6+1</f>
        <v>44719</v>
      </c>
      <c r="BI6" s="105">
        <f t="shared" ref="BI6:BM6" ca="1" si="2">BH6+1</f>
        <v>44720</v>
      </c>
      <c r="BJ6" s="105">
        <f t="shared" ca="1" si="2"/>
        <v>44721</v>
      </c>
      <c r="BK6" s="105">
        <f t="shared" ca="1" si="2"/>
        <v>44722</v>
      </c>
      <c r="BL6" s="105">
        <f t="shared" ca="1" si="2"/>
        <v>44723</v>
      </c>
      <c r="BM6" s="106">
        <f t="shared" ca="1" si="2"/>
        <v>44724</v>
      </c>
      <c r="BN6" s="104">
        <f ca="1">BM6+1</f>
        <v>44725</v>
      </c>
      <c r="BO6" s="105">
        <f ca="1">BN6+1</f>
        <v>44726</v>
      </c>
      <c r="BP6" s="105">
        <f t="shared" ref="BP6" ca="1" si="3">BO6+1</f>
        <v>44727</v>
      </c>
      <c r="BQ6" s="105">
        <f t="shared" ref="BQ6" ca="1" si="4">BP6+1</f>
        <v>44728</v>
      </c>
      <c r="BR6" s="105">
        <f t="shared" ref="BR6" ca="1" si="5">BQ6+1</f>
        <v>44729</v>
      </c>
      <c r="BS6" s="105">
        <f t="shared" ref="BS6" ca="1" si="6">BR6+1</f>
        <v>44730</v>
      </c>
      <c r="BT6" s="106">
        <f t="shared" ref="BT6" ca="1" si="7">BS6+1</f>
        <v>44731</v>
      </c>
      <c r="BU6" s="104">
        <f ca="1">BT6+1</f>
        <v>44732</v>
      </c>
      <c r="BV6" s="105">
        <f ca="1">BU6+1</f>
        <v>44733</v>
      </c>
      <c r="BW6" s="105">
        <f t="shared" ref="BW6" ca="1" si="8">BV6+1</f>
        <v>44734</v>
      </c>
      <c r="BX6" s="105">
        <f t="shared" ref="BX6" ca="1" si="9">BW6+1</f>
        <v>44735</v>
      </c>
      <c r="BY6" s="105">
        <f t="shared" ref="BY6" ca="1" si="10">BX6+1</f>
        <v>44736</v>
      </c>
      <c r="BZ6" s="105">
        <f t="shared" ref="BZ6" ca="1" si="11">BY6+1</f>
        <v>44737</v>
      </c>
      <c r="CA6" s="106">
        <f t="shared" ref="CA6" ca="1" si="12">BZ6+1</f>
        <v>44738</v>
      </c>
      <c r="CB6" s="104">
        <f ca="1">CA6+1</f>
        <v>44739</v>
      </c>
      <c r="CC6" s="105">
        <f ca="1">CB6+1</f>
        <v>44740</v>
      </c>
      <c r="CD6" s="105">
        <f t="shared" ref="CD6" ca="1" si="13">CC6+1</f>
        <v>44741</v>
      </c>
      <c r="CE6" s="105">
        <f t="shared" ref="CE6" ca="1" si="14">CD6+1</f>
        <v>44742</v>
      </c>
      <c r="CF6" s="105">
        <f t="shared" ref="CF6" ca="1" si="15">CE6+1</f>
        <v>44743</v>
      </c>
      <c r="CG6" s="105">
        <f t="shared" ref="CG6" ca="1" si="16">CF6+1</f>
        <v>44744</v>
      </c>
      <c r="CH6" s="106">
        <f t="shared" ref="CH6" ca="1" si="17">CG6+1</f>
        <v>44745</v>
      </c>
      <c r="CI6" s="104">
        <f ca="1">CH6+1</f>
        <v>44746</v>
      </c>
      <c r="CJ6" s="105">
        <f ca="1">CI6+1</f>
        <v>44747</v>
      </c>
      <c r="CK6" s="105">
        <f t="shared" ref="CK6" ca="1" si="18">CJ6+1</f>
        <v>44748</v>
      </c>
      <c r="CL6" s="105">
        <f t="shared" ref="CL6" ca="1" si="19">CK6+1</f>
        <v>44749</v>
      </c>
      <c r="CM6" s="105">
        <f t="shared" ref="CM6" ca="1" si="20">CL6+1</f>
        <v>44750</v>
      </c>
      <c r="CN6" s="105">
        <f t="shared" ref="CN6" ca="1" si="21">CM6+1</f>
        <v>44751</v>
      </c>
      <c r="CO6" s="106">
        <f t="shared" ref="CO6" ca="1" si="22">CN6+1</f>
        <v>44752</v>
      </c>
      <c r="CP6" s="104">
        <f ca="1">CO6+1</f>
        <v>44753</v>
      </c>
      <c r="CQ6" s="105">
        <f ca="1">CP6+1</f>
        <v>44754</v>
      </c>
      <c r="CR6" s="105">
        <f t="shared" ref="CR6" ca="1" si="23">CQ6+1</f>
        <v>44755</v>
      </c>
      <c r="CS6" s="105">
        <f t="shared" ref="CS6" ca="1" si="24">CR6+1</f>
        <v>44756</v>
      </c>
      <c r="CT6" s="105">
        <f t="shared" ref="CT6" ca="1" si="25">CS6+1</f>
        <v>44757</v>
      </c>
      <c r="CU6" s="105">
        <f t="shared" ref="CU6" ca="1" si="26">CT6+1</f>
        <v>44758</v>
      </c>
      <c r="CV6" s="106">
        <f t="shared" ref="CV6" ca="1" si="27">CU6+1</f>
        <v>44759</v>
      </c>
      <c r="CW6" s="104">
        <f ca="1">CV6+1</f>
        <v>44760</v>
      </c>
      <c r="CX6" s="105">
        <f ca="1">CW6+1</f>
        <v>44761</v>
      </c>
      <c r="CY6" s="105">
        <f t="shared" ref="CY6" ca="1" si="28">CX6+1</f>
        <v>44762</v>
      </c>
      <c r="CZ6" s="105">
        <f t="shared" ref="CZ6" ca="1" si="29">CY6+1</f>
        <v>44763</v>
      </c>
      <c r="DA6" s="105">
        <f t="shared" ref="DA6" ca="1" si="30">CZ6+1</f>
        <v>44764</v>
      </c>
      <c r="DB6" s="105">
        <f t="shared" ref="DB6" ca="1" si="31">DA6+1</f>
        <v>44765</v>
      </c>
      <c r="DC6" s="106">
        <f t="shared" ref="DC6" ca="1" si="32">DB6+1</f>
        <v>44766</v>
      </c>
      <c r="DD6" s="104">
        <f ca="1">DC6+1</f>
        <v>44767</v>
      </c>
      <c r="DE6" s="105">
        <f ca="1">DD6+1</f>
        <v>44768</v>
      </c>
      <c r="DF6" s="105">
        <f t="shared" ref="DF6" ca="1" si="33">DE6+1</f>
        <v>44769</v>
      </c>
      <c r="DG6" s="105">
        <f t="shared" ref="DG6" ca="1" si="34">DF6+1</f>
        <v>44770</v>
      </c>
      <c r="DH6" s="105">
        <f t="shared" ref="DH6" ca="1" si="35">DG6+1</f>
        <v>44771</v>
      </c>
      <c r="DI6" s="105">
        <f t="shared" ref="DI6" ca="1" si="36">DH6+1</f>
        <v>44772</v>
      </c>
      <c r="DJ6" s="106">
        <f t="shared" ref="DJ6" ca="1" si="37">DI6+1</f>
        <v>44773</v>
      </c>
      <c r="DK6" s="104">
        <f ca="1">DJ6+1</f>
        <v>44774</v>
      </c>
      <c r="DL6" s="105">
        <f ca="1">DK6+1</f>
        <v>44775</v>
      </c>
      <c r="DM6" s="105">
        <f t="shared" ref="DM6" ca="1" si="38">DL6+1</f>
        <v>44776</v>
      </c>
      <c r="DN6" s="105">
        <f t="shared" ref="DN6" ca="1" si="39">DM6+1</f>
        <v>44777</v>
      </c>
      <c r="DO6" s="105">
        <f t="shared" ref="DO6" ca="1" si="40">DN6+1</f>
        <v>44778</v>
      </c>
      <c r="DP6" s="105">
        <f t="shared" ref="DP6" ca="1" si="41">DO6+1</f>
        <v>44779</v>
      </c>
      <c r="DQ6" s="106">
        <f t="shared" ref="DQ6" ca="1" si="42">DP6+1</f>
        <v>44780</v>
      </c>
      <c r="DR6" s="104">
        <f ca="1">DQ6+1</f>
        <v>44781</v>
      </c>
      <c r="DS6" s="105">
        <f ca="1">DR6+1</f>
        <v>44782</v>
      </c>
      <c r="DT6" s="105">
        <f t="shared" ref="DT6" ca="1" si="43">DS6+1</f>
        <v>44783</v>
      </c>
      <c r="DU6" s="105">
        <f t="shared" ref="DU6" ca="1" si="44">DT6+1</f>
        <v>44784</v>
      </c>
      <c r="DV6" s="105">
        <f t="shared" ref="DV6" ca="1" si="45">DU6+1</f>
        <v>44785</v>
      </c>
      <c r="DW6" s="105">
        <f t="shared" ref="DW6" ca="1" si="46">DV6+1</f>
        <v>44786</v>
      </c>
      <c r="DX6" s="106">
        <f t="shared" ref="DX6" ca="1" si="47">DW6+1</f>
        <v>44787</v>
      </c>
      <c r="DY6" s="104">
        <f ca="1">DX6+1</f>
        <v>44788</v>
      </c>
      <c r="DZ6" s="105">
        <f ca="1">DY6+1</f>
        <v>44789</v>
      </c>
      <c r="EA6" s="105">
        <f t="shared" ref="EA6" ca="1" si="48">DZ6+1</f>
        <v>44790</v>
      </c>
      <c r="EB6" s="105">
        <f t="shared" ref="EB6" ca="1" si="49">EA6+1</f>
        <v>44791</v>
      </c>
      <c r="EC6" s="105">
        <f t="shared" ref="EC6" ca="1" si="50">EB6+1</f>
        <v>44792</v>
      </c>
      <c r="ED6" s="105">
        <f t="shared" ref="ED6" ca="1" si="51">EC6+1</f>
        <v>44793</v>
      </c>
      <c r="EE6" s="106">
        <f t="shared" ref="EE6" ca="1" si="52">ED6+1</f>
        <v>44794</v>
      </c>
      <c r="EF6" s="104">
        <f ca="1">EE6+1</f>
        <v>44795</v>
      </c>
      <c r="EG6" s="105">
        <f ca="1">EF6+1</f>
        <v>44796</v>
      </c>
      <c r="EH6" s="105">
        <f t="shared" ref="EH6" ca="1" si="53">EG6+1</f>
        <v>44797</v>
      </c>
      <c r="EI6" s="105">
        <f t="shared" ref="EI6" ca="1" si="54">EH6+1</f>
        <v>44798</v>
      </c>
      <c r="EJ6" s="105">
        <f t="shared" ref="EJ6" ca="1" si="55">EI6+1</f>
        <v>44799</v>
      </c>
      <c r="EK6" s="105">
        <f t="shared" ref="EK6" ca="1" si="56">EJ6+1</f>
        <v>44800</v>
      </c>
      <c r="EL6" s="106">
        <f t="shared" ref="EL6" ca="1" si="57">EK6+1</f>
        <v>44801</v>
      </c>
      <c r="EM6" s="104">
        <f ca="1">EL6+1</f>
        <v>44802</v>
      </c>
      <c r="EN6" s="105">
        <f ca="1">EM6+1</f>
        <v>44803</v>
      </c>
      <c r="EO6" s="105">
        <f t="shared" ref="EO6" ca="1" si="58">EN6+1</f>
        <v>44804</v>
      </c>
      <c r="EP6" s="105">
        <f t="shared" ref="EP6" ca="1" si="59">EO6+1</f>
        <v>44805</v>
      </c>
      <c r="EQ6" s="105">
        <f t="shared" ref="EQ6" ca="1" si="60">EP6+1</f>
        <v>44806</v>
      </c>
      <c r="ER6" s="105">
        <f t="shared" ref="ER6" ca="1" si="61">EQ6+1</f>
        <v>44807</v>
      </c>
      <c r="ES6" s="106">
        <f t="shared" ref="ES6" ca="1" si="62">ER6+1</f>
        <v>44808</v>
      </c>
      <c r="ET6" s="104">
        <f ca="1">ES6+1</f>
        <v>44809</v>
      </c>
      <c r="EU6" s="105">
        <f ca="1">ET6+1</f>
        <v>44810</v>
      </c>
      <c r="EV6" s="105">
        <f t="shared" ref="EV6" ca="1" si="63">EU6+1</f>
        <v>44811</v>
      </c>
      <c r="EW6" s="105">
        <f t="shared" ref="EW6" ca="1" si="64">EV6+1</f>
        <v>44812</v>
      </c>
      <c r="EX6" s="105">
        <f t="shared" ref="EX6" ca="1" si="65">EW6+1</f>
        <v>44813</v>
      </c>
      <c r="EY6" s="105">
        <f t="shared" ref="EY6" ca="1" si="66">EX6+1</f>
        <v>44814</v>
      </c>
      <c r="EZ6" s="106">
        <f t="shared" ref="EZ6" ca="1" si="67">EY6+1</f>
        <v>44815</v>
      </c>
      <c r="FA6" s="104">
        <f ca="1">EZ6+1</f>
        <v>44816</v>
      </c>
      <c r="FB6" s="105">
        <f ca="1">FA6+1</f>
        <v>44817</v>
      </c>
      <c r="FC6" s="105">
        <f t="shared" ref="FC6" ca="1" si="68">FB6+1</f>
        <v>44818</v>
      </c>
      <c r="FD6" s="105">
        <f t="shared" ref="FD6" ca="1" si="69">FC6+1</f>
        <v>44819</v>
      </c>
      <c r="FE6" s="105">
        <f t="shared" ref="FE6" ca="1" si="70">FD6+1</f>
        <v>44820</v>
      </c>
      <c r="FF6" s="105">
        <f t="shared" ref="FF6" ca="1" si="71">FE6+1</f>
        <v>44821</v>
      </c>
      <c r="FG6" s="106">
        <f t="shared" ref="FG6" ca="1" si="72">FF6+1</f>
        <v>44822</v>
      </c>
      <c r="FH6" s="104">
        <f ca="1">FG6+1</f>
        <v>44823</v>
      </c>
      <c r="FI6" s="105">
        <f ca="1">FH6+1</f>
        <v>44824</v>
      </c>
      <c r="FJ6" s="105">
        <f t="shared" ref="FJ6" ca="1" si="73">FI6+1</f>
        <v>44825</v>
      </c>
      <c r="FK6" s="105">
        <f t="shared" ref="FK6" ca="1" si="74">FJ6+1</f>
        <v>44826</v>
      </c>
      <c r="FL6" s="105">
        <f t="shared" ref="FL6" ca="1" si="75">FK6+1</f>
        <v>44827</v>
      </c>
      <c r="FM6" s="105">
        <f t="shared" ref="FM6" ca="1" si="76">FL6+1</f>
        <v>44828</v>
      </c>
      <c r="FN6" s="106">
        <f t="shared" ref="FN6" ca="1" si="77">FM6+1</f>
        <v>44829</v>
      </c>
      <c r="FO6" s="104">
        <f ca="1">FN6+1</f>
        <v>44830</v>
      </c>
      <c r="FP6" s="105">
        <f ca="1">FO6+1</f>
        <v>44831</v>
      </c>
      <c r="FQ6" s="105">
        <f t="shared" ref="FQ6" ca="1" si="78">FP6+1</f>
        <v>44832</v>
      </c>
      <c r="FR6" s="105">
        <f t="shared" ref="FR6" ca="1" si="79">FQ6+1</f>
        <v>44833</v>
      </c>
      <c r="FS6" s="105">
        <f t="shared" ref="FS6" ca="1" si="80">FR6+1</f>
        <v>44834</v>
      </c>
      <c r="FT6" s="105">
        <f t="shared" ref="FT6" ca="1" si="81">FS6+1</f>
        <v>44835</v>
      </c>
      <c r="FU6" s="106">
        <f t="shared" ref="FU6" ca="1" si="82">FT6+1</f>
        <v>44836</v>
      </c>
      <c r="FV6" s="104">
        <f ca="1">FU6+1</f>
        <v>44837</v>
      </c>
      <c r="FW6" s="105">
        <f ca="1">FV6+1</f>
        <v>44838</v>
      </c>
      <c r="FX6" s="105">
        <f t="shared" ref="FX6" ca="1" si="83">FW6+1</f>
        <v>44839</v>
      </c>
      <c r="FY6" s="105">
        <f t="shared" ref="FY6" ca="1" si="84">FX6+1</f>
        <v>44840</v>
      </c>
      <c r="FZ6" s="105">
        <f t="shared" ref="FZ6" ca="1" si="85">FY6+1</f>
        <v>44841</v>
      </c>
      <c r="GA6" s="105">
        <f t="shared" ref="GA6" ca="1" si="86">FZ6+1</f>
        <v>44842</v>
      </c>
      <c r="GB6" s="106">
        <f t="shared" ref="GB6" ca="1" si="87">GA6+1</f>
        <v>44843</v>
      </c>
      <c r="GC6" s="104">
        <f ca="1">GB6+1</f>
        <v>44844</v>
      </c>
      <c r="GD6" s="105">
        <f ca="1">GC6+1</f>
        <v>44845</v>
      </c>
      <c r="GE6" s="105">
        <f t="shared" ref="GE6" ca="1" si="88">GD6+1</f>
        <v>44846</v>
      </c>
      <c r="GF6" s="105">
        <f t="shared" ref="GF6" ca="1" si="89">GE6+1</f>
        <v>44847</v>
      </c>
      <c r="GG6" s="105">
        <f t="shared" ref="GG6" ca="1" si="90">GF6+1</f>
        <v>44848</v>
      </c>
      <c r="GH6" s="105">
        <f t="shared" ref="GH6" ca="1" si="91">GG6+1</f>
        <v>44849</v>
      </c>
      <c r="GI6" s="106">
        <f t="shared" ref="GI6" ca="1" si="92">GH6+1</f>
        <v>44850</v>
      </c>
      <c r="GJ6" s="104">
        <f ca="1">GI6+1</f>
        <v>44851</v>
      </c>
      <c r="GK6" s="105">
        <f ca="1">GJ6+1</f>
        <v>44852</v>
      </c>
      <c r="GL6" s="105">
        <f t="shared" ref="GL6" ca="1" si="93">GK6+1</f>
        <v>44853</v>
      </c>
      <c r="GM6" s="105">
        <f t="shared" ref="GM6" ca="1" si="94">GL6+1</f>
        <v>44854</v>
      </c>
      <c r="GN6" s="105">
        <f t="shared" ref="GN6" ca="1" si="95">GM6+1</f>
        <v>44855</v>
      </c>
      <c r="GO6" s="105">
        <f t="shared" ref="GO6" ca="1" si="96">GN6+1</f>
        <v>44856</v>
      </c>
      <c r="GP6" s="106">
        <f t="shared" ref="GP6" ca="1" si="97">GO6+1</f>
        <v>44857</v>
      </c>
      <c r="GQ6" s="104">
        <f ca="1">GP6+1</f>
        <v>44858</v>
      </c>
      <c r="GR6" s="105">
        <f ca="1">GQ6+1</f>
        <v>44859</v>
      </c>
      <c r="GS6" s="105">
        <f t="shared" ref="GS6" ca="1" si="98">GR6+1</f>
        <v>44860</v>
      </c>
      <c r="GT6" s="105">
        <f t="shared" ref="GT6" ca="1" si="99">GS6+1</f>
        <v>44861</v>
      </c>
      <c r="GU6" s="105">
        <f t="shared" ref="GU6" ca="1" si="100">GT6+1</f>
        <v>44862</v>
      </c>
      <c r="GV6" s="105">
        <f t="shared" ref="GV6" ca="1" si="101">GU6+1</f>
        <v>44863</v>
      </c>
      <c r="GW6" s="106">
        <f t="shared" ref="GW6" ca="1" si="102">GV6+1</f>
        <v>44864</v>
      </c>
      <c r="GX6" s="104">
        <f ca="1">GW6+1</f>
        <v>44865</v>
      </c>
      <c r="GY6" s="105">
        <f ca="1">GX6+1</f>
        <v>44866</v>
      </c>
      <c r="GZ6" s="105">
        <f t="shared" ref="GZ6" ca="1" si="103">GY6+1</f>
        <v>44867</v>
      </c>
      <c r="HA6" s="105">
        <f t="shared" ref="HA6" ca="1" si="104">GZ6+1</f>
        <v>44868</v>
      </c>
      <c r="HB6" s="105">
        <f t="shared" ref="HB6" ca="1" si="105">HA6+1</f>
        <v>44869</v>
      </c>
      <c r="HC6" s="105">
        <f t="shared" ref="HC6" ca="1" si="106">HB6+1</f>
        <v>44870</v>
      </c>
      <c r="HD6" s="106">
        <f t="shared" ref="HD6" ca="1" si="107">HC6+1</f>
        <v>44871</v>
      </c>
      <c r="HE6" s="104">
        <f ca="1">HD6+1</f>
        <v>44872</v>
      </c>
      <c r="HF6" s="105">
        <f ca="1">HE6+1</f>
        <v>44873</v>
      </c>
      <c r="HG6" s="105">
        <f t="shared" ref="HG6" ca="1" si="108">HF6+1</f>
        <v>44874</v>
      </c>
      <c r="HH6" s="105">
        <f t="shared" ref="HH6" ca="1" si="109">HG6+1</f>
        <v>44875</v>
      </c>
      <c r="HI6" s="105">
        <f t="shared" ref="HI6" ca="1" si="110">HH6+1</f>
        <v>44876</v>
      </c>
      <c r="HJ6" s="105">
        <f t="shared" ref="HJ6" ca="1" si="111">HI6+1</f>
        <v>44877</v>
      </c>
      <c r="HK6" s="106">
        <f t="shared" ref="HK6" ca="1" si="112">HJ6+1</f>
        <v>44878</v>
      </c>
      <c r="HL6" s="104">
        <f ca="1">HK6+1</f>
        <v>44879</v>
      </c>
      <c r="HM6" s="105">
        <f ca="1">HL6+1</f>
        <v>44880</v>
      </c>
      <c r="HN6" s="105">
        <f t="shared" ref="HN6" ca="1" si="113">HM6+1</f>
        <v>44881</v>
      </c>
      <c r="HO6" s="105">
        <f t="shared" ref="HO6" ca="1" si="114">HN6+1</f>
        <v>44882</v>
      </c>
      <c r="HP6" s="105">
        <f t="shared" ref="HP6" ca="1" si="115">HO6+1</f>
        <v>44883</v>
      </c>
      <c r="HQ6" s="105">
        <f t="shared" ref="HQ6" ca="1" si="116">HP6+1</f>
        <v>44884</v>
      </c>
      <c r="HR6" s="106">
        <f t="shared" ref="HR6" ca="1" si="117">HQ6+1</f>
        <v>44885</v>
      </c>
      <c r="HS6" s="104">
        <f ca="1">HR6+1</f>
        <v>44886</v>
      </c>
      <c r="HT6" s="105">
        <f ca="1">HS6+1</f>
        <v>44887</v>
      </c>
      <c r="HU6" s="105">
        <f t="shared" ref="HU6" ca="1" si="118">HT6+1</f>
        <v>44888</v>
      </c>
      <c r="HV6" s="105">
        <f t="shared" ref="HV6" ca="1" si="119">HU6+1</f>
        <v>44889</v>
      </c>
      <c r="HW6" s="105">
        <f t="shared" ref="HW6" ca="1" si="120">HV6+1</f>
        <v>44890</v>
      </c>
      <c r="HX6" s="105">
        <f t="shared" ref="HX6" ca="1" si="121">HW6+1</f>
        <v>44891</v>
      </c>
      <c r="HY6" s="106">
        <f t="shared" ref="HY6" ca="1" si="122">HX6+1</f>
        <v>44892</v>
      </c>
      <c r="HZ6" s="104">
        <f ca="1">HY6+1</f>
        <v>44893</v>
      </c>
      <c r="IA6" s="105">
        <f ca="1">HZ6+1</f>
        <v>44894</v>
      </c>
      <c r="IB6" s="105">
        <f t="shared" ref="IB6" ca="1" si="123">IA6+1</f>
        <v>44895</v>
      </c>
      <c r="IC6" s="105">
        <f t="shared" ref="IC6" ca="1" si="124">IB6+1</f>
        <v>44896</v>
      </c>
      <c r="ID6" s="105">
        <f t="shared" ref="ID6" ca="1" si="125">IC6+1</f>
        <v>44897</v>
      </c>
      <c r="IE6" s="105">
        <f t="shared" ref="IE6" ca="1" si="126">ID6+1</f>
        <v>44898</v>
      </c>
      <c r="IF6" s="106">
        <f t="shared" ref="IF6" ca="1" si="127">IE6+1</f>
        <v>44899</v>
      </c>
      <c r="IG6" s="104">
        <f ca="1">IF6+1</f>
        <v>44900</v>
      </c>
      <c r="IH6" s="105">
        <f ca="1">IG6+1</f>
        <v>44901</v>
      </c>
      <c r="II6" s="105">
        <f t="shared" ref="II6" ca="1" si="128">IH6+1</f>
        <v>44902</v>
      </c>
      <c r="IJ6" s="105">
        <f t="shared" ref="IJ6" ca="1" si="129">II6+1</f>
        <v>44903</v>
      </c>
      <c r="IK6" s="105">
        <f t="shared" ref="IK6" ca="1" si="130">IJ6+1</f>
        <v>44904</v>
      </c>
      <c r="IL6" s="105">
        <f t="shared" ref="IL6" ca="1" si="131">IK6+1</f>
        <v>44905</v>
      </c>
      <c r="IM6" s="106">
        <f t="shared" ref="IM6" ca="1" si="132">IL6+1</f>
        <v>44906</v>
      </c>
      <c r="IN6" s="104">
        <f ca="1">IM6+1</f>
        <v>44907</v>
      </c>
      <c r="IO6" s="105">
        <f ca="1">IN6+1</f>
        <v>44908</v>
      </c>
      <c r="IP6" s="105">
        <f t="shared" ref="IP6" ca="1" si="133">IO6+1</f>
        <v>44909</v>
      </c>
      <c r="IQ6" s="105">
        <f t="shared" ref="IQ6" ca="1" si="134">IP6+1</f>
        <v>44910</v>
      </c>
      <c r="IR6" s="105">
        <f t="shared" ref="IR6" ca="1" si="135">IQ6+1</f>
        <v>44911</v>
      </c>
      <c r="IS6" s="105">
        <f t="shared" ref="IS6" ca="1" si="136">IR6+1</f>
        <v>44912</v>
      </c>
      <c r="IT6" s="106">
        <f t="shared" ref="IT6" ca="1" si="137">IS6+1</f>
        <v>44913</v>
      </c>
      <c r="IU6" s="104">
        <f ca="1">IT6+1</f>
        <v>44914</v>
      </c>
      <c r="IV6" s="105">
        <f ca="1">IU6+1</f>
        <v>44915</v>
      </c>
      <c r="IW6" s="105">
        <f t="shared" ref="IW6" ca="1" si="138">IV6+1</f>
        <v>44916</v>
      </c>
      <c r="IX6" s="105">
        <f t="shared" ref="IX6" ca="1" si="139">IW6+1</f>
        <v>44917</v>
      </c>
      <c r="IY6" s="105">
        <f t="shared" ref="IY6" ca="1" si="140">IX6+1</f>
        <v>44918</v>
      </c>
      <c r="IZ6" s="105">
        <f t="shared" ref="IZ6" ca="1" si="141">IY6+1</f>
        <v>44919</v>
      </c>
      <c r="JA6" s="106">
        <f t="shared" ref="JA6" ca="1" si="142">IZ6+1</f>
        <v>44920</v>
      </c>
      <c r="JB6" s="104">
        <f ca="1">JA6+1</f>
        <v>44921</v>
      </c>
      <c r="JC6" s="105">
        <f ca="1">JB6+1</f>
        <v>44922</v>
      </c>
      <c r="JD6" s="105">
        <f t="shared" ref="JD6" ca="1" si="143">JC6+1</f>
        <v>44923</v>
      </c>
      <c r="JE6" s="105">
        <f t="shared" ref="JE6" ca="1" si="144">JD6+1</f>
        <v>44924</v>
      </c>
      <c r="JF6" s="105">
        <f t="shared" ref="JF6" ca="1" si="145">JE6+1</f>
        <v>44925</v>
      </c>
      <c r="JG6" s="105">
        <f t="shared" ref="JG6" ca="1" si="146">JF6+1</f>
        <v>44926</v>
      </c>
      <c r="JH6" s="106">
        <f t="shared" ref="JH6" ca="1" si="147">JG6+1</f>
        <v>44927</v>
      </c>
      <c r="JI6" s="104">
        <f ca="1">JH6+1</f>
        <v>44928</v>
      </c>
      <c r="JJ6" s="105">
        <f ca="1">JI6+1</f>
        <v>44929</v>
      </c>
      <c r="JK6" s="105">
        <f t="shared" ref="JK6" ca="1" si="148">JJ6+1</f>
        <v>44930</v>
      </c>
      <c r="JL6" s="105">
        <f t="shared" ref="JL6" ca="1" si="149">JK6+1</f>
        <v>44931</v>
      </c>
      <c r="JM6" s="105">
        <f t="shared" ref="JM6" ca="1" si="150">JL6+1</f>
        <v>44932</v>
      </c>
      <c r="JN6" s="105">
        <f t="shared" ref="JN6" ca="1" si="151">JM6+1</f>
        <v>44933</v>
      </c>
      <c r="JO6" s="106">
        <f t="shared" ref="JO6" ca="1" si="152">JN6+1</f>
        <v>44934</v>
      </c>
      <c r="JP6" s="104">
        <f ca="1">JO6+1</f>
        <v>44935</v>
      </c>
      <c r="JQ6" s="105">
        <f ca="1">JP6+1</f>
        <v>44936</v>
      </c>
      <c r="JR6" s="105">
        <f t="shared" ref="JR6" ca="1" si="153">JQ6+1</f>
        <v>44937</v>
      </c>
      <c r="JS6" s="105">
        <f t="shared" ref="JS6" ca="1" si="154">JR6+1</f>
        <v>44938</v>
      </c>
      <c r="JT6" s="105">
        <f t="shared" ref="JT6" ca="1" si="155">JS6+1</f>
        <v>44939</v>
      </c>
      <c r="JU6" s="105">
        <f t="shared" ref="JU6" ca="1" si="156">JT6+1</f>
        <v>44940</v>
      </c>
      <c r="JV6" s="106">
        <f t="shared" ref="JV6" ca="1" si="157">JU6+1</f>
        <v>44941</v>
      </c>
      <c r="JW6" s="104">
        <f ca="1">JV6+1</f>
        <v>44942</v>
      </c>
      <c r="JX6" s="105">
        <f ca="1">JW6+1</f>
        <v>44943</v>
      </c>
      <c r="JY6" s="105">
        <f t="shared" ref="JY6" ca="1" si="158">JX6+1</f>
        <v>44944</v>
      </c>
      <c r="JZ6" s="105">
        <f t="shared" ref="JZ6" ca="1" si="159">JY6+1</f>
        <v>44945</v>
      </c>
      <c r="KA6" s="105">
        <f t="shared" ref="KA6" ca="1" si="160">JZ6+1</f>
        <v>44946</v>
      </c>
      <c r="KB6" s="105">
        <f t="shared" ref="KB6" ca="1" si="161">KA6+1</f>
        <v>44947</v>
      </c>
      <c r="KC6" s="106">
        <f t="shared" ref="KC6" ca="1" si="162">KB6+1</f>
        <v>44948</v>
      </c>
      <c r="KD6" s="104">
        <f ca="1">KC6+1</f>
        <v>44949</v>
      </c>
      <c r="KE6" s="105">
        <f ca="1">KD6+1</f>
        <v>44950</v>
      </c>
      <c r="KF6" s="105">
        <f t="shared" ref="KF6" ca="1" si="163">KE6+1</f>
        <v>44951</v>
      </c>
      <c r="KG6" s="105">
        <f t="shared" ref="KG6" ca="1" si="164">KF6+1</f>
        <v>44952</v>
      </c>
      <c r="KH6" s="105">
        <f t="shared" ref="KH6" ca="1" si="165">KG6+1</f>
        <v>44953</v>
      </c>
      <c r="KI6" s="105">
        <f t="shared" ref="KI6" ca="1" si="166">KH6+1</f>
        <v>44954</v>
      </c>
      <c r="KJ6" s="106">
        <f t="shared" ref="KJ6" ca="1" si="167">KI6+1</f>
        <v>44955</v>
      </c>
    </row>
    <row r="7" spans="1:296" ht="30" customHeight="1" thickBot="1" x14ac:dyDescent="0.3">
      <c r="A7" s="10" t="s">
        <v>138</v>
      </c>
      <c r="B7" s="25" t="s">
        <v>4</v>
      </c>
      <c r="C7" s="26" t="s">
        <v>5</v>
      </c>
      <c r="D7" s="26" t="s">
        <v>6</v>
      </c>
      <c r="E7" s="26" t="s">
        <v>7</v>
      </c>
      <c r="F7" s="26" t="s">
        <v>8</v>
      </c>
      <c r="G7" s="26" t="s">
        <v>9</v>
      </c>
      <c r="H7" s="26"/>
      <c r="I7" s="26" t="s">
        <v>10</v>
      </c>
      <c r="J7" s="27" t="str">
        <f t="shared" ref="J7" ca="1" si="168">LEFT(TEXT(J6,"ddd"),1)</f>
        <v>M</v>
      </c>
      <c r="K7" s="27" t="str">
        <f t="shared" ref="K7:AS7" ca="1" si="169">LEFT(TEXT(K6,"ddd"),1)</f>
        <v>T</v>
      </c>
      <c r="L7" s="27" t="str">
        <f t="shared" ca="1" si="169"/>
        <v>W</v>
      </c>
      <c r="M7" s="27" t="str">
        <f t="shared" ca="1" si="169"/>
        <v>T</v>
      </c>
      <c r="N7" s="27" t="str">
        <f t="shared" ca="1" si="169"/>
        <v>F</v>
      </c>
      <c r="O7" s="27" t="str">
        <f t="shared" ca="1" si="169"/>
        <v>S</v>
      </c>
      <c r="P7" s="27" t="str">
        <f t="shared" ca="1" si="169"/>
        <v>S</v>
      </c>
      <c r="Q7" s="27" t="str">
        <f t="shared" ca="1" si="169"/>
        <v>M</v>
      </c>
      <c r="R7" s="27" t="str">
        <f t="shared" ca="1" si="169"/>
        <v>T</v>
      </c>
      <c r="S7" s="27" t="str">
        <f t="shared" ca="1" si="169"/>
        <v>W</v>
      </c>
      <c r="T7" s="27" t="str">
        <f t="shared" ca="1" si="169"/>
        <v>T</v>
      </c>
      <c r="U7" s="27" t="str">
        <f t="shared" ca="1" si="169"/>
        <v>F</v>
      </c>
      <c r="V7" s="27" t="str">
        <f t="shared" ca="1" si="169"/>
        <v>S</v>
      </c>
      <c r="W7" s="27" t="str">
        <f t="shared" ca="1" si="169"/>
        <v>S</v>
      </c>
      <c r="X7" s="27" t="str">
        <f t="shared" ca="1" si="169"/>
        <v>M</v>
      </c>
      <c r="Y7" s="27" t="str">
        <f t="shared" ca="1" si="169"/>
        <v>T</v>
      </c>
      <c r="Z7" s="27" t="str">
        <f t="shared" ca="1" si="169"/>
        <v>W</v>
      </c>
      <c r="AA7" s="27" t="str">
        <f t="shared" ca="1" si="169"/>
        <v>T</v>
      </c>
      <c r="AB7" s="27" t="str">
        <f t="shared" ca="1" si="169"/>
        <v>F</v>
      </c>
      <c r="AC7" s="27" t="str">
        <f t="shared" ca="1" si="169"/>
        <v>S</v>
      </c>
      <c r="AD7" s="27" t="str">
        <f t="shared" ca="1" si="169"/>
        <v>S</v>
      </c>
      <c r="AE7" s="27" t="str">
        <f t="shared" ca="1" si="169"/>
        <v>M</v>
      </c>
      <c r="AF7" s="27" t="str">
        <f t="shared" ca="1" si="169"/>
        <v>T</v>
      </c>
      <c r="AG7" s="27" t="str">
        <f t="shared" ca="1" si="169"/>
        <v>W</v>
      </c>
      <c r="AH7" s="27" t="str">
        <f t="shared" ca="1" si="169"/>
        <v>T</v>
      </c>
      <c r="AI7" s="27" t="str">
        <f t="shared" ca="1" si="169"/>
        <v>F</v>
      </c>
      <c r="AJ7" s="27" t="str">
        <f t="shared" ca="1" si="169"/>
        <v>S</v>
      </c>
      <c r="AK7" s="27" t="str">
        <f t="shared" ca="1" si="169"/>
        <v>S</v>
      </c>
      <c r="AL7" s="27" t="str">
        <f t="shared" ca="1" si="169"/>
        <v>M</v>
      </c>
      <c r="AM7" s="27" t="str">
        <f t="shared" ca="1" si="169"/>
        <v>T</v>
      </c>
      <c r="AN7" s="27" t="str">
        <f t="shared" ca="1" si="169"/>
        <v>W</v>
      </c>
      <c r="AO7" s="27" t="str">
        <f t="shared" ca="1" si="169"/>
        <v>T</v>
      </c>
      <c r="AP7" s="27" t="str">
        <f t="shared" ca="1" si="169"/>
        <v>F</v>
      </c>
      <c r="AQ7" s="27" t="str">
        <f t="shared" ca="1" si="169"/>
        <v>S</v>
      </c>
      <c r="AR7" s="27" t="str">
        <f t="shared" ca="1" si="169"/>
        <v>S</v>
      </c>
      <c r="AS7" s="27" t="str">
        <f t="shared" ca="1" si="169"/>
        <v>M</v>
      </c>
      <c r="AT7" s="27" t="str">
        <f t="shared" ref="AT7:BM7" ca="1" si="170">LEFT(TEXT(AT6,"ddd"),1)</f>
        <v>T</v>
      </c>
      <c r="AU7" s="27" t="str">
        <f t="shared" ca="1" si="170"/>
        <v>W</v>
      </c>
      <c r="AV7" s="27" t="str">
        <f t="shared" ca="1" si="170"/>
        <v>T</v>
      </c>
      <c r="AW7" s="27" t="str">
        <f t="shared" ca="1" si="170"/>
        <v>F</v>
      </c>
      <c r="AX7" s="27" t="str">
        <f t="shared" ca="1" si="170"/>
        <v>S</v>
      </c>
      <c r="AY7" s="27" t="str">
        <f t="shared" ca="1" si="170"/>
        <v>S</v>
      </c>
      <c r="AZ7" s="27" t="str">
        <f t="shared" ca="1" si="170"/>
        <v>M</v>
      </c>
      <c r="BA7" s="27" t="str">
        <f t="shared" ca="1" si="170"/>
        <v>T</v>
      </c>
      <c r="BB7" s="27" t="str">
        <f t="shared" ca="1" si="170"/>
        <v>W</v>
      </c>
      <c r="BC7" s="27" t="str">
        <f t="shared" ca="1" si="170"/>
        <v>T</v>
      </c>
      <c r="BD7" s="27" t="str">
        <f t="shared" ca="1" si="170"/>
        <v>F</v>
      </c>
      <c r="BE7" s="27" t="str">
        <f t="shared" ca="1" si="170"/>
        <v>S</v>
      </c>
      <c r="BF7" s="27" t="str">
        <f t="shared" ca="1" si="170"/>
        <v>S</v>
      </c>
      <c r="BG7" s="27" t="str">
        <f t="shared" ca="1" si="170"/>
        <v>M</v>
      </c>
      <c r="BH7" s="27" t="str">
        <f t="shared" ca="1" si="170"/>
        <v>T</v>
      </c>
      <c r="BI7" s="27" t="str">
        <f t="shared" ca="1" si="170"/>
        <v>W</v>
      </c>
      <c r="BJ7" s="27" t="str">
        <f t="shared" ca="1" si="170"/>
        <v>T</v>
      </c>
      <c r="BK7" s="27" t="str">
        <f t="shared" ca="1" si="170"/>
        <v>F</v>
      </c>
      <c r="BL7" s="27" t="str">
        <f t="shared" ca="1" si="170"/>
        <v>S</v>
      </c>
      <c r="BM7" s="27" t="str">
        <f t="shared" ca="1" si="170"/>
        <v>S</v>
      </c>
      <c r="BN7" s="27" t="str">
        <f t="shared" ref="BN7:DY7" ca="1" si="171">LEFT(TEXT(BN6,"ddd"),1)</f>
        <v>M</v>
      </c>
      <c r="BO7" s="27" t="str">
        <f t="shared" ca="1" si="171"/>
        <v>T</v>
      </c>
      <c r="BP7" s="27" t="str">
        <f t="shared" ca="1" si="171"/>
        <v>W</v>
      </c>
      <c r="BQ7" s="27" t="str">
        <f t="shared" ca="1" si="171"/>
        <v>T</v>
      </c>
      <c r="BR7" s="27" t="str">
        <f t="shared" ca="1" si="171"/>
        <v>F</v>
      </c>
      <c r="BS7" s="27" t="str">
        <f t="shared" ca="1" si="171"/>
        <v>S</v>
      </c>
      <c r="BT7" s="27" t="str">
        <f t="shared" ca="1" si="171"/>
        <v>S</v>
      </c>
      <c r="BU7" s="27" t="str">
        <f t="shared" ca="1" si="171"/>
        <v>M</v>
      </c>
      <c r="BV7" s="27" t="str">
        <f t="shared" ca="1" si="171"/>
        <v>T</v>
      </c>
      <c r="BW7" s="27" t="str">
        <f t="shared" ca="1" si="171"/>
        <v>W</v>
      </c>
      <c r="BX7" s="27" t="str">
        <f t="shared" ca="1" si="171"/>
        <v>T</v>
      </c>
      <c r="BY7" s="27" t="str">
        <f t="shared" ca="1" si="171"/>
        <v>F</v>
      </c>
      <c r="BZ7" s="27" t="str">
        <f t="shared" ca="1" si="171"/>
        <v>S</v>
      </c>
      <c r="CA7" s="27" t="str">
        <f t="shared" ca="1" si="171"/>
        <v>S</v>
      </c>
      <c r="CB7" s="27" t="str">
        <f t="shared" ca="1" si="171"/>
        <v>M</v>
      </c>
      <c r="CC7" s="27" t="str">
        <f t="shared" ca="1" si="171"/>
        <v>T</v>
      </c>
      <c r="CD7" s="27" t="str">
        <f t="shared" ca="1" si="171"/>
        <v>W</v>
      </c>
      <c r="CE7" s="27" t="str">
        <f t="shared" ca="1" si="171"/>
        <v>T</v>
      </c>
      <c r="CF7" s="27" t="str">
        <f t="shared" ca="1" si="171"/>
        <v>F</v>
      </c>
      <c r="CG7" s="27" t="str">
        <f t="shared" ca="1" si="171"/>
        <v>S</v>
      </c>
      <c r="CH7" s="27" t="str">
        <f t="shared" ca="1" si="171"/>
        <v>S</v>
      </c>
      <c r="CI7" s="27" t="str">
        <f t="shared" ca="1" si="171"/>
        <v>M</v>
      </c>
      <c r="CJ7" s="27" t="str">
        <f t="shared" ca="1" si="171"/>
        <v>T</v>
      </c>
      <c r="CK7" s="27" t="str">
        <f t="shared" ca="1" si="171"/>
        <v>W</v>
      </c>
      <c r="CL7" s="27" t="str">
        <f t="shared" ca="1" si="171"/>
        <v>T</v>
      </c>
      <c r="CM7" s="27" t="str">
        <f t="shared" ca="1" si="171"/>
        <v>F</v>
      </c>
      <c r="CN7" s="27" t="str">
        <f t="shared" ca="1" si="171"/>
        <v>S</v>
      </c>
      <c r="CO7" s="27" t="str">
        <f t="shared" ca="1" si="171"/>
        <v>S</v>
      </c>
      <c r="CP7" s="27" t="str">
        <f t="shared" ca="1" si="171"/>
        <v>M</v>
      </c>
      <c r="CQ7" s="27" t="str">
        <f t="shared" ca="1" si="171"/>
        <v>T</v>
      </c>
      <c r="CR7" s="27" t="str">
        <f t="shared" ca="1" si="171"/>
        <v>W</v>
      </c>
      <c r="CS7" s="27" t="str">
        <f t="shared" ca="1" si="171"/>
        <v>T</v>
      </c>
      <c r="CT7" s="27" t="str">
        <f t="shared" ca="1" si="171"/>
        <v>F</v>
      </c>
      <c r="CU7" s="27" t="str">
        <f t="shared" ca="1" si="171"/>
        <v>S</v>
      </c>
      <c r="CV7" s="27" t="str">
        <f t="shared" ca="1" si="171"/>
        <v>S</v>
      </c>
      <c r="CW7" s="27" t="str">
        <f t="shared" ca="1" si="171"/>
        <v>M</v>
      </c>
      <c r="CX7" s="27" t="str">
        <f t="shared" ca="1" si="171"/>
        <v>T</v>
      </c>
      <c r="CY7" s="27" t="str">
        <f t="shared" ca="1" si="171"/>
        <v>W</v>
      </c>
      <c r="CZ7" s="27" t="str">
        <f t="shared" ca="1" si="171"/>
        <v>T</v>
      </c>
      <c r="DA7" s="27" t="str">
        <f t="shared" ca="1" si="171"/>
        <v>F</v>
      </c>
      <c r="DB7" s="27" t="str">
        <f t="shared" ca="1" si="171"/>
        <v>S</v>
      </c>
      <c r="DC7" s="27" t="str">
        <f t="shared" ca="1" si="171"/>
        <v>S</v>
      </c>
      <c r="DD7" s="27" t="str">
        <f t="shared" ca="1" si="171"/>
        <v>M</v>
      </c>
      <c r="DE7" s="27" t="str">
        <f t="shared" ca="1" si="171"/>
        <v>T</v>
      </c>
      <c r="DF7" s="27" t="str">
        <f t="shared" ca="1" si="171"/>
        <v>W</v>
      </c>
      <c r="DG7" s="27" t="str">
        <f t="shared" ca="1" si="171"/>
        <v>T</v>
      </c>
      <c r="DH7" s="27" t="str">
        <f t="shared" ca="1" si="171"/>
        <v>F</v>
      </c>
      <c r="DI7" s="27" t="str">
        <f t="shared" ca="1" si="171"/>
        <v>S</v>
      </c>
      <c r="DJ7" s="27" t="str">
        <f t="shared" ca="1" si="171"/>
        <v>S</v>
      </c>
      <c r="DK7" s="27" t="str">
        <f t="shared" ca="1" si="171"/>
        <v>M</v>
      </c>
      <c r="DL7" s="27" t="str">
        <f t="shared" ca="1" si="171"/>
        <v>T</v>
      </c>
      <c r="DM7" s="27" t="str">
        <f t="shared" ca="1" si="171"/>
        <v>W</v>
      </c>
      <c r="DN7" s="27" t="str">
        <f t="shared" ca="1" si="171"/>
        <v>T</v>
      </c>
      <c r="DO7" s="27" t="str">
        <f t="shared" ca="1" si="171"/>
        <v>F</v>
      </c>
      <c r="DP7" s="27" t="str">
        <f t="shared" ca="1" si="171"/>
        <v>S</v>
      </c>
      <c r="DQ7" s="27" t="str">
        <f t="shared" ca="1" si="171"/>
        <v>S</v>
      </c>
      <c r="DR7" s="27" t="str">
        <f t="shared" ca="1" si="171"/>
        <v>M</v>
      </c>
      <c r="DS7" s="27" t="str">
        <f t="shared" ca="1" si="171"/>
        <v>T</v>
      </c>
      <c r="DT7" s="27" t="str">
        <f t="shared" ca="1" si="171"/>
        <v>W</v>
      </c>
      <c r="DU7" s="27" t="str">
        <f t="shared" ca="1" si="171"/>
        <v>T</v>
      </c>
      <c r="DV7" s="27" t="str">
        <f t="shared" ca="1" si="171"/>
        <v>F</v>
      </c>
      <c r="DW7" s="27" t="str">
        <f t="shared" ca="1" si="171"/>
        <v>S</v>
      </c>
      <c r="DX7" s="27" t="str">
        <f t="shared" ca="1" si="171"/>
        <v>S</v>
      </c>
      <c r="DY7" s="27" t="str">
        <f t="shared" ca="1" si="171"/>
        <v>M</v>
      </c>
      <c r="DZ7" s="27" t="str">
        <f t="shared" ref="DZ7:GK7" ca="1" si="172">LEFT(TEXT(DZ6,"ddd"),1)</f>
        <v>T</v>
      </c>
      <c r="EA7" s="27" t="str">
        <f t="shared" ca="1" si="172"/>
        <v>W</v>
      </c>
      <c r="EB7" s="27" t="str">
        <f t="shared" ca="1" si="172"/>
        <v>T</v>
      </c>
      <c r="EC7" s="27" t="str">
        <f t="shared" ca="1" si="172"/>
        <v>F</v>
      </c>
      <c r="ED7" s="27" t="str">
        <f t="shared" ca="1" si="172"/>
        <v>S</v>
      </c>
      <c r="EE7" s="27" t="str">
        <f t="shared" ca="1" si="172"/>
        <v>S</v>
      </c>
      <c r="EF7" s="27" t="str">
        <f t="shared" ca="1" si="172"/>
        <v>M</v>
      </c>
      <c r="EG7" s="27" t="str">
        <f t="shared" ca="1" si="172"/>
        <v>T</v>
      </c>
      <c r="EH7" s="27" t="str">
        <f t="shared" ca="1" si="172"/>
        <v>W</v>
      </c>
      <c r="EI7" s="27" t="str">
        <f t="shared" ca="1" si="172"/>
        <v>T</v>
      </c>
      <c r="EJ7" s="27" t="str">
        <f t="shared" ca="1" si="172"/>
        <v>F</v>
      </c>
      <c r="EK7" s="27" t="str">
        <f t="shared" ca="1" si="172"/>
        <v>S</v>
      </c>
      <c r="EL7" s="27" t="str">
        <f t="shared" ca="1" si="172"/>
        <v>S</v>
      </c>
      <c r="EM7" s="27" t="str">
        <f t="shared" ca="1" si="172"/>
        <v>M</v>
      </c>
      <c r="EN7" s="27" t="str">
        <f t="shared" ca="1" si="172"/>
        <v>T</v>
      </c>
      <c r="EO7" s="27" t="str">
        <f t="shared" ca="1" si="172"/>
        <v>W</v>
      </c>
      <c r="EP7" s="27" t="str">
        <f t="shared" ca="1" si="172"/>
        <v>T</v>
      </c>
      <c r="EQ7" s="27" t="str">
        <f t="shared" ca="1" si="172"/>
        <v>F</v>
      </c>
      <c r="ER7" s="27" t="str">
        <f t="shared" ca="1" si="172"/>
        <v>S</v>
      </c>
      <c r="ES7" s="27" t="str">
        <f t="shared" ca="1" si="172"/>
        <v>S</v>
      </c>
      <c r="ET7" s="27" t="str">
        <f t="shared" ca="1" si="172"/>
        <v>M</v>
      </c>
      <c r="EU7" s="27" t="str">
        <f t="shared" ca="1" si="172"/>
        <v>T</v>
      </c>
      <c r="EV7" s="27" t="str">
        <f t="shared" ca="1" si="172"/>
        <v>W</v>
      </c>
      <c r="EW7" s="27" t="str">
        <f t="shared" ca="1" si="172"/>
        <v>T</v>
      </c>
      <c r="EX7" s="27" t="str">
        <f t="shared" ca="1" si="172"/>
        <v>F</v>
      </c>
      <c r="EY7" s="27" t="str">
        <f t="shared" ca="1" si="172"/>
        <v>S</v>
      </c>
      <c r="EZ7" s="27" t="str">
        <f t="shared" ca="1" si="172"/>
        <v>S</v>
      </c>
      <c r="FA7" s="27" t="str">
        <f t="shared" ca="1" si="172"/>
        <v>M</v>
      </c>
      <c r="FB7" s="27" t="str">
        <f t="shared" ca="1" si="172"/>
        <v>T</v>
      </c>
      <c r="FC7" s="27" t="str">
        <f t="shared" ca="1" si="172"/>
        <v>W</v>
      </c>
      <c r="FD7" s="27" t="str">
        <f t="shared" ca="1" si="172"/>
        <v>T</v>
      </c>
      <c r="FE7" s="27" t="str">
        <f t="shared" ca="1" si="172"/>
        <v>F</v>
      </c>
      <c r="FF7" s="27" t="str">
        <f t="shared" ca="1" si="172"/>
        <v>S</v>
      </c>
      <c r="FG7" s="27" t="str">
        <f t="shared" ca="1" si="172"/>
        <v>S</v>
      </c>
      <c r="FH7" s="27" t="str">
        <f t="shared" ca="1" si="172"/>
        <v>M</v>
      </c>
      <c r="FI7" s="27" t="str">
        <f t="shared" ca="1" si="172"/>
        <v>T</v>
      </c>
      <c r="FJ7" s="27" t="str">
        <f t="shared" ca="1" si="172"/>
        <v>W</v>
      </c>
      <c r="FK7" s="27" t="str">
        <f t="shared" ca="1" si="172"/>
        <v>T</v>
      </c>
      <c r="FL7" s="27" t="str">
        <f t="shared" ca="1" si="172"/>
        <v>F</v>
      </c>
      <c r="FM7" s="27" t="str">
        <f t="shared" ca="1" si="172"/>
        <v>S</v>
      </c>
      <c r="FN7" s="27" t="str">
        <f t="shared" ca="1" si="172"/>
        <v>S</v>
      </c>
      <c r="FO7" s="27" t="str">
        <f t="shared" ca="1" si="172"/>
        <v>M</v>
      </c>
      <c r="FP7" s="27" t="str">
        <f t="shared" ca="1" si="172"/>
        <v>T</v>
      </c>
      <c r="FQ7" s="27" t="str">
        <f t="shared" ca="1" si="172"/>
        <v>W</v>
      </c>
      <c r="FR7" s="27" t="str">
        <f t="shared" ca="1" si="172"/>
        <v>T</v>
      </c>
      <c r="FS7" s="27" t="str">
        <f t="shared" ca="1" si="172"/>
        <v>F</v>
      </c>
      <c r="FT7" s="27" t="str">
        <f t="shared" ca="1" si="172"/>
        <v>S</v>
      </c>
      <c r="FU7" s="27" t="str">
        <f t="shared" ca="1" si="172"/>
        <v>S</v>
      </c>
      <c r="FV7" s="27" t="str">
        <f t="shared" ca="1" si="172"/>
        <v>M</v>
      </c>
      <c r="FW7" s="27" t="str">
        <f t="shared" ca="1" si="172"/>
        <v>T</v>
      </c>
      <c r="FX7" s="27" t="str">
        <f t="shared" ca="1" si="172"/>
        <v>W</v>
      </c>
      <c r="FY7" s="27" t="str">
        <f t="shared" ca="1" si="172"/>
        <v>T</v>
      </c>
      <c r="FZ7" s="27" t="str">
        <f t="shared" ca="1" si="172"/>
        <v>F</v>
      </c>
      <c r="GA7" s="27" t="str">
        <f t="shared" ca="1" si="172"/>
        <v>S</v>
      </c>
      <c r="GB7" s="27" t="str">
        <f t="shared" ca="1" si="172"/>
        <v>S</v>
      </c>
      <c r="GC7" s="27" t="str">
        <f t="shared" ca="1" si="172"/>
        <v>M</v>
      </c>
      <c r="GD7" s="27" t="str">
        <f t="shared" ca="1" si="172"/>
        <v>T</v>
      </c>
      <c r="GE7" s="27" t="str">
        <f t="shared" ca="1" si="172"/>
        <v>W</v>
      </c>
      <c r="GF7" s="27" t="str">
        <f t="shared" ca="1" si="172"/>
        <v>T</v>
      </c>
      <c r="GG7" s="27" t="str">
        <f t="shared" ca="1" si="172"/>
        <v>F</v>
      </c>
      <c r="GH7" s="27" t="str">
        <f t="shared" ca="1" si="172"/>
        <v>S</v>
      </c>
      <c r="GI7" s="27" t="str">
        <f t="shared" ca="1" si="172"/>
        <v>S</v>
      </c>
      <c r="GJ7" s="27" t="str">
        <f t="shared" ca="1" si="172"/>
        <v>M</v>
      </c>
      <c r="GK7" s="27" t="str">
        <f t="shared" ca="1" si="172"/>
        <v>T</v>
      </c>
      <c r="GL7" s="27" t="str">
        <f t="shared" ref="GL7:IW7" ca="1" si="173">LEFT(TEXT(GL6,"ddd"),1)</f>
        <v>W</v>
      </c>
      <c r="GM7" s="27" t="str">
        <f t="shared" ca="1" si="173"/>
        <v>T</v>
      </c>
      <c r="GN7" s="27" t="str">
        <f t="shared" ca="1" si="173"/>
        <v>F</v>
      </c>
      <c r="GO7" s="27" t="str">
        <f t="shared" ca="1" si="173"/>
        <v>S</v>
      </c>
      <c r="GP7" s="27" t="str">
        <f t="shared" ca="1" si="173"/>
        <v>S</v>
      </c>
      <c r="GQ7" s="27" t="str">
        <f t="shared" ca="1" si="173"/>
        <v>M</v>
      </c>
      <c r="GR7" s="27" t="str">
        <f t="shared" ca="1" si="173"/>
        <v>T</v>
      </c>
      <c r="GS7" s="27" t="str">
        <f t="shared" ca="1" si="173"/>
        <v>W</v>
      </c>
      <c r="GT7" s="27" t="str">
        <f t="shared" ca="1" si="173"/>
        <v>T</v>
      </c>
      <c r="GU7" s="27" t="str">
        <f t="shared" ca="1" si="173"/>
        <v>F</v>
      </c>
      <c r="GV7" s="27" t="str">
        <f t="shared" ca="1" si="173"/>
        <v>S</v>
      </c>
      <c r="GW7" s="27" t="str">
        <f t="shared" ca="1" si="173"/>
        <v>S</v>
      </c>
      <c r="GX7" s="27" t="str">
        <f t="shared" ca="1" si="173"/>
        <v>M</v>
      </c>
      <c r="GY7" s="27" t="str">
        <f t="shared" ca="1" si="173"/>
        <v>T</v>
      </c>
      <c r="GZ7" s="27" t="str">
        <f t="shared" ca="1" si="173"/>
        <v>W</v>
      </c>
      <c r="HA7" s="27" t="str">
        <f t="shared" ca="1" si="173"/>
        <v>T</v>
      </c>
      <c r="HB7" s="27" t="str">
        <f t="shared" ca="1" si="173"/>
        <v>F</v>
      </c>
      <c r="HC7" s="27" t="str">
        <f t="shared" ca="1" si="173"/>
        <v>S</v>
      </c>
      <c r="HD7" s="27" t="str">
        <f t="shared" ca="1" si="173"/>
        <v>S</v>
      </c>
      <c r="HE7" s="27" t="str">
        <f t="shared" ca="1" si="173"/>
        <v>M</v>
      </c>
      <c r="HF7" s="27" t="str">
        <f t="shared" ca="1" si="173"/>
        <v>T</v>
      </c>
      <c r="HG7" s="27" t="str">
        <f t="shared" ca="1" si="173"/>
        <v>W</v>
      </c>
      <c r="HH7" s="27" t="str">
        <f t="shared" ca="1" si="173"/>
        <v>T</v>
      </c>
      <c r="HI7" s="27" t="str">
        <f t="shared" ca="1" si="173"/>
        <v>F</v>
      </c>
      <c r="HJ7" s="27" t="str">
        <f t="shared" ca="1" si="173"/>
        <v>S</v>
      </c>
      <c r="HK7" s="27" t="str">
        <f t="shared" ca="1" si="173"/>
        <v>S</v>
      </c>
      <c r="HL7" s="27" t="str">
        <f t="shared" ca="1" si="173"/>
        <v>M</v>
      </c>
      <c r="HM7" s="27" t="str">
        <f t="shared" ca="1" si="173"/>
        <v>T</v>
      </c>
      <c r="HN7" s="27" t="str">
        <f t="shared" ca="1" si="173"/>
        <v>W</v>
      </c>
      <c r="HO7" s="27" t="str">
        <f t="shared" ca="1" si="173"/>
        <v>T</v>
      </c>
      <c r="HP7" s="27" t="str">
        <f t="shared" ca="1" si="173"/>
        <v>F</v>
      </c>
      <c r="HQ7" s="27" t="str">
        <f t="shared" ca="1" si="173"/>
        <v>S</v>
      </c>
      <c r="HR7" s="27" t="str">
        <f t="shared" ca="1" si="173"/>
        <v>S</v>
      </c>
      <c r="HS7" s="27" t="str">
        <f t="shared" ca="1" si="173"/>
        <v>M</v>
      </c>
      <c r="HT7" s="27" t="str">
        <f t="shared" ca="1" si="173"/>
        <v>T</v>
      </c>
      <c r="HU7" s="27" t="str">
        <f t="shared" ca="1" si="173"/>
        <v>W</v>
      </c>
      <c r="HV7" s="27" t="str">
        <f t="shared" ca="1" si="173"/>
        <v>T</v>
      </c>
      <c r="HW7" s="27" t="str">
        <f t="shared" ca="1" si="173"/>
        <v>F</v>
      </c>
      <c r="HX7" s="27" t="str">
        <f t="shared" ca="1" si="173"/>
        <v>S</v>
      </c>
      <c r="HY7" s="27" t="str">
        <f t="shared" ca="1" si="173"/>
        <v>S</v>
      </c>
      <c r="HZ7" s="27" t="str">
        <f t="shared" ca="1" si="173"/>
        <v>M</v>
      </c>
      <c r="IA7" s="27" t="str">
        <f t="shared" ca="1" si="173"/>
        <v>T</v>
      </c>
      <c r="IB7" s="27" t="str">
        <f t="shared" ca="1" si="173"/>
        <v>W</v>
      </c>
      <c r="IC7" s="27" t="str">
        <f t="shared" ca="1" si="173"/>
        <v>T</v>
      </c>
      <c r="ID7" s="27" t="str">
        <f t="shared" ca="1" si="173"/>
        <v>F</v>
      </c>
      <c r="IE7" s="27" t="str">
        <f t="shared" ca="1" si="173"/>
        <v>S</v>
      </c>
      <c r="IF7" s="27" t="str">
        <f t="shared" ca="1" si="173"/>
        <v>S</v>
      </c>
      <c r="IG7" s="27" t="str">
        <f t="shared" ca="1" si="173"/>
        <v>M</v>
      </c>
      <c r="IH7" s="27" t="str">
        <f t="shared" ca="1" si="173"/>
        <v>T</v>
      </c>
      <c r="II7" s="27" t="str">
        <f t="shared" ca="1" si="173"/>
        <v>W</v>
      </c>
      <c r="IJ7" s="27" t="str">
        <f t="shared" ca="1" si="173"/>
        <v>T</v>
      </c>
      <c r="IK7" s="27" t="str">
        <f t="shared" ca="1" si="173"/>
        <v>F</v>
      </c>
      <c r="IL7" s="27" t="str">
        <f t="shared" ca="1" si="173"/>
        <v>S</v>
      </c>
      <c r="IM7" s="27" t="str">
        <f t="shared" ca="1" si="173"/>
        <v>S</v>
      </c>
      <c r="IN7" s="27" t="str">
        <f t="shared" ca="1" si="173"/>
        <v>M</v>
      </c>
      <c r="IO7" s="27" t="str">
        <f t="shared" ca="1" si="173"/>
        <v>T</v>
      </c>
      <c r="IP7" s="27" t="str">
        <f t="shared" ca="1" si="173"/>
        <v>W</v>
      </c>
      <c r="IQ7" s="27" t="str">
        <f t="shared" ca="1" si="173"/>
        <v>T</v>
      </c>
      <c r="IR7" s="27" t="str">
        <f t="shared" ca="1" si="173"/>
        <v>F</v>
      </c>
      <c r="IS7" s="27" t="str">
        <f t="shared" ca="1" si="173"/>
        <v>S</v>
      </c>
      <c r="IT7" s="27" t="str">
        <f t="shared" ca="1" si="173"/>
        <v>S</v>
      </c>
      <c r="IU7" s="27" t="str">
        <f t="shared" ca="1" si="173"/>
        <v>M</v>
      </c>
      <c r="IV7" s="27" t="str">
        <f t="shared" ca="1" si="173"/>
        <v>T</v>
      </c>
      <c r="IW7" s="27" t="str">
        <f t="shared" ca="1" si="173"/>
        <v>W</v>
      </c>
      <c r="IX7" s="27" t="str">
        <f t="shared" ref="IX7:KJ7" ca="1" si="174">LEFT(TEXT(IX6,"ddd"),1)</f>
        <v>T</v>
      </c>
      <c r="IY7" s="27" t="str">
        <f t="shared" ca="1" si="174"/>
        <v>F</v>
      </c>
      <c r="IZ7" s="27" t="str">
        <f t="shared" ca="1" si="174"/>
        <v>S</v>
      </c>
      <c r="JA7" s="27" t="str">
        <f t="shared" ca="1" si="174"/>
        <v>S</v>
      </c>
      <c r="JB7" s="27" t="str">
        <f t="shared" ca="1" si="174"/>
        <v>M</v>
      </c>
      <c r="JC7" s="27" t="str">
        <f t="shared" ca="1" si="174"/>
        <v>T</v>
      </c>
      <c r="JD7" s="27" t="str">
        <f t="shared" ca="1" si="174"/>
        <v>W</v>
      </c>
      <c r="JE7" s="27" t="str">
        <f t="shared" ca="1" si="174"/>
        <v>T</v>
      </c>
      <c r="JF7" s="27" t="str">
        <f t="shared" ca="1" si="174"/>
        <v>F</v>
      </c>
      <c r="JG7" s="27" t="str">
        <f t="shared" ca="1" si="174"/>
        <v>S</v>
      </c>
      <c r="JH7" s="27" t="str">
        <f t="shared" ca="1" si="174"/>
        <v>S</v>
      </c>
      <c r="JI7" s="27" t="str">
        <f t="shared" ca="1" si="174"/>
        <v>M</v>
      </c>
      <c r="JJ7" s="27" t="str">
        <f t="shared" ca="1" si="174"/>
        <v>T</v>
      </c>
      <c r="JK7" s="27" t="str">
        <f t="shared" ca="1" si="174"/>
        <v>W</v>
      </c>
      <c r="JL7" s="27" t="str">
        <f t="shared" ca="1" si="174"/>
        <v>T</v>
      </c>
      <c r="JM7" s="27" t="str">
        <f t="shared" ca="1" si="174"/>
        <v>F</v>
      </c>
      <c r="JN7" s="27" t="str">
        <f t="shared" ca="1" si="174"/>
        <v>S</v>
      </c>
      <c r="JO7" s="27" t="str">
        <f t="shared" ca="1" si="174"/>
        <v>S</v>
      </c>
      <c r="JP7" s="27" t="str">
        <f t="shared" ca="1" si="174"/>
        <v>M</v>
      </c>
      <c r="JQ7" s="27" t="str">
        <f t="shared" ca="1" si="174"/>
        <v>T</v>
      </c>
      <c r="JR7" s="27" t="str">
        <f t="shared" ca="1" si="174"/>
        <v>W</v>
      </c>
      <c r="JS7" s="27" t="str">
        <f t="shared" ca="1" si="174"/>
        <v>T</v>
      </c>
      <c r="JT7" s="27" t="str">
        <f t="shared" ca="1" si="174"/>
        <v>F</v>
      </c>
      <c r="JU7" s="27" t="str">
        <f t="shared" ca="1" si="174"/>
        <v>S</v>
      </c>
      <c r="JV7" s="27" t="str">
        <f t="shared" ca="1" si="174"/>
        <v>S</v>
      </c>
      <c r="JW7" s="27" t="str">
        <f t="shared" ca="1" si="174"/>
        <v>M</v>
      </c>
      <c r="JX7" s="27" t="str">
        <f t="shared" ca="1" si="174"/>
        <v>T</v>
      </c>
      <c r="JY7" s="27" t="str">
        <f t="shared" ca="1" si="174"/>
        <v>W</v>
      </c>
      <c r="JZ7" s="27" t="str">
        <f t="shared" ca="1" si="174"/>
        <v>T</v>
      </c>
      <c r="KA7" s="27" t="str">
        <f t="shared" ca="1" si="174"/>
        <v>F</v>
      </c>
      <c r="KB7" s="27" t="str">
        <f t="shared" ca="1" si="174"/>
        <v>S</v>
      </c>
      <c r="KC7" s="27" t="str">
        <f t="shared" ca="1" si="174"/>
        <v>S</v>
      </c>
      <c r="KD7" s="27" t="str">
        <f t="shared" ca="1" si="174"/>
        <v>M</v>
      </c>
      <c r="KE7" s="27" t="str">
        <f t="shared" ca="1" si="174"/>
        <v>T</v>
      </c>
      <c r="KF7" s="27" t="str">
        <f t="shared" ca="1" si="174"/>
        <v>W</v>
      </c>
      <c r="KG7" s="27" t="str">
        <f t="shared" ca="1" si="174"/>
        <v>T</v>
      </c>
      <c r="KH7" s="27" t="str">
        <f t="shared" ca="1" si="174"/>
        <v>F</v>
      </c>
      <c r="KI7" s="27" t="str">
        <f t="shared" ca="1" si="174"/>
        <v>S</v>
      </c>
      <c r="KJ7" s="27" t="str">
        <f t="shared" ca="1" si="174"/>
        <v>S</v>
      </c>
    </row>
    <row r="8" spans="1:296" ht="11.25" customHeight="1" thickBot="1" x14ac:dyDescent="0.3">
      <c r="A8" s="138" t="s">
        <v>11</v>
      </c>
      <c r="C8" s="11"/>
      <c r="D8" s="11"/>
      <c r="F8"/>
      <c r="I8" t="str">
        <f>IF(OR(ISBLANK(task_start),ISBLANK(task_end)),"",task_end-task_start+1)</f>
        <v/>
      </c>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row>
    <row r="9" spans="1:296" s="1" customFormat="1" ht="30" customHeight="1" thickBot="1" x14ac:dyDescent="0.3">
      <c r="A9" s="10" t="s">
        <v>139</v>
      </c>
      <c r="B9" s="18" t="s">
        <v>12</v>
      </c>
      <c r="C9" s="19"/>
      <c r="D9" s="19"/>
      <c r="E9" s="20"/>
      <c r="F9" s="21"/>
      <c r="G9" s="22"/>
      <c r="H9" s="3"/>
      <c r="I9" s="3" t="str">
        <f t="shared" ref="I9:I93" si="175">IF(OR(ISBLANK(task_start),ISBLANK(task_end)),"",task_end-task_start+1)</f>
        <v/>
      </c>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row>
    <row r="10" spans="1:296" s="1" customFormat="1" ht="30" customHeight="1" thickBot="1" x14ac:dyDescent="0.3">
      <c r="A10" s="10" t="s">
        <v>130</v>
      </c>
      <c r="B10" s="109" t="s">
        <v>14</v>
      </c>
      <c r="C10" s="14" t="s">
        <v>15</v>
      </c>
      <c r="D10" s="14">
        <v>5</v>
      </c>
      <c r="E10" s="4">
        <v>0.75</v>
      </c>
      <c r="F10" s="12">
        <f ca="1">Project_Start</f>
        <v>44670</v>
      </c>
      <c r="G10" s="12">
        <f ca="1">SUM(F10+D10)</f>
        <v>44675</v>
      </c>
      <c r="H10" s="3"/>
      <c r="I10" s="3">
        <f t="shared" ca="1" si="175"/>
        <v>6</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row>
    <row r="11" spans="1:296" s="1" customFormat="1" ht="30" customHeight="1" thickBot="1" x14ac:dyDescent="0.3">
      <c r="A11" s="10" t="s">
        <v>16</v>
      </c>
      <c r="B11" s="109" t="s">
        <v>17</v>
      </c>
      <c r="C11" s="14"/>
      <c r="D11" s="14">
        <v>2</v>
      </c>
      <c r="E11" s="4">
        <v>0.6</v>
      </c>
      <c r="F11" s="12">
        <f ca="1">G10</f>
        <v>44675</v>
      </c>
      <c r="G11" s="12">
        <f t="shared" ref="G11:G24" ca="1" si="176">SUM(F11+D11)</f>
        <v>44677</v>
      </c>
      <c r="H11" s="3"/>
      <c r="I11" s="3">
        <f t="shared" ca="1" si="175"/>
        <v>3</v>
      </c>
      <c r="J11" s="6"/>
      <c r="K11" s="6"/>
      <c r="L11" s="6"/>
      <c r="M11" s="6"/>
      <c r="N11" s="6"/>
      <c r="O11" s="6"/>
      <c r="P11" s="6"/>
      <c r="Q11" s="6"/>
      <c r="R11" s="6"/>
      <c r="S11" s="6"/>
      <c r="T11" s="6"/>
      <c r="U11" s="6"/>
      <c r="V11" s="7"/>
      <c r="W11" s="7"/>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row>
    <row r="12" spans="1:296" s="1" customFormat="1" ht="30" customHeight="1" thickBot="1" x14ac:dyDescent="0.3">
      <c r="A12" s="9"/>
      <c r="B12" s="109" t="s">
        <v>18</v>
      </c>
      <c r="C12" s="14"/>
      <c r="D12" s="14">
        <v>2</v>
      </c>
      <c r="E12" s="4">
        <v>0.5</v>
      </c>
      <c r="F12" s="12">
        <f t="shared" ref="F12:F24" ca="1" si="177">G11</f>
        <v>44677</v>
      </c>
      <c r="G12" s="12">
        <f t="shared" ca="1" si="176"/>
        <v>44679</v>
      </c>
      <c r="H12" s="3"/>
      <c r="I12" s="3">
        <f t="shared" ca="1" si="175"/>
        <v>3</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row>
    <row r="13" spans="1:296" s="1" customFormat="1" ht="30" customHeight="1" thickBot="1" x14ac:dyDescent="0.3">
      <c r="A13" s="9"/>
      <c r="B13" s="109" t="s">
        <v>19</v>
      </c>
      <c r="C13" s="14"/>
      <c r="D13" s="14">
        <v>2</v>
      </c>
      <c r="E13" s="4">
        <v>0.35</v>
      </c>
      <c r="F13" s="12">
        <f t="shared" ca="1" si="177"/>
        <v>44679</v>
      </c>
      <c r="G13" s="12">
        <f t="shared" ca="1" si="176"/>
        <v>44681</v>
      </c>
      <c r="H13" s="3"/>
      <c r="I13" s="3">
        <f t="shared" ca="1" si="175"/>
        <v>3</v>
      </c>
      <c r="J13" s="6"/>
      <c r="K13" s="6"/>
      <c r="L13" s="6"/>
      <c r="M13" s="6"/>
      <c r="N13" s="6"/>
      <c r="O13" s="6"/>
      <c r="P13" s="6"/>
      <c r="Q13" s="6"/>
      <c r="R13" s="6"/>
      <c r="S13" s="6"/>
      <c r="T13" s="6"/>
      <c r="U13" s="6"/>
      <c r="V13" s="6"/>
      <c r="W13" s="6"/>
      <c r="X13" s="6"/>
      <c r="Y13" s="6"/>
      <c r="Z13" s="7"/>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row>
    <row r="14" spans="1:296" s="95" customFormat="1" ht="30" customHeight="1" thickBot="1" x14ac:dyDescent="0.3">
      <c r="A14" s="9"/>
      <c r="B14" s="110" t="s">
        <v>20</v>
      </c>
      <c r="C14" s="23"/>
      <c r="D14" s="23">
        <v>2</v>
      </c>
      <c r="E14" s="24">
        <v>0.35</v>
      </c>
      <c r="F14" s="12">
        <f t="shared" ca="1" si="177"/>
        <v>44681</v>
      </c>
      <c r="G14" s="12">
        <f t="shared" ca="1" si="176"/>
        <v>44683</v>
      </c>
      <c r="H14" s="93"/>
      <c r="I14" s="93">
        <f t="shared" ca="1" si="175"/>
        <v>3</v>
      </c>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94"/>
      <c r="FE14" s="94"/>
      <c r="FF14" s="94"/>
      <c r="FG14" s="94"/>
      <c r="FH14" s="94"/>
      <c r="FI14" s="94"/>
      <c r="FJ14" s="94"/>
      <c r="FK14" s="94"/>
      <c r="FL14" s="94"/>
      <c r="FM14" s="94"/>
      <c r="FN14" s="94"/>
      <c r="FO14" s="94"/>
      <c r="FP14" s="94"/>
      <c r="FQ14" s="94"/>
      <c r="FR14" s="94"/>
      <c r="FS14" s="94"/>
      <c r="FT14" s="94"/>
      <c r="FU14" s="94"/>
      <c r="FV14" s="94"/>
      <c r="FW14" s="94"/>
      <c r="FX14" s="94"/>
      <c r="FY14" s="94"/>
      <c r="FZ14" s="94"/>
      <c r="GA14" s="94"/>
      <c r="GB14" s="94"/>
      <c r="GC14" s="94"/>
      <c r="GD14" s="94"/>
      <c r="GE14" s="94"/>
      <c r="GF14" s="94"/>
      <c r="GG14" s="94"/>
      <c r="GH14" s="94"/>
      <c r="GI14" s="94"/>
      <c r="GJ14" s="94"/>
      <c r="GK14" s="94"/>
      <c r="GL14" s="94"/>
      <c r="GM14" s="94"/>
      <c r="GN14" s="94"/>
      <c r="GO14" s="94"/>
      <c r="GP14" s="94"/>
      <c r="GQ14" s="94"/>
      <c r="GR14" s="94"/>
      <c r="GS14" s="94"/>
      <c r="GT14" s="94"/>
      <c r="GU14" s="94"/>
      <c r="GV14" s="94"/>
      <c r="GW14" s="94"/>
      <c r="GX14" s="94"/>
      <c r="GY14" s="94"/>
      <c r="GZ14" s="94"/>
      <c r="HA14" s="94"/>
      <c r="HB14" s="94"/>
      <c r="HC14" s="94"/>
      <c r="HD14" s="94"/>
      <c r="HE14" s="94"/>
      <c r="HF14" s="94"/>
      <c r="HG14" s="94"/>
      <c r="HH14" s="94"/>
      <c r="HI14" s="94"/>
      <c r="HJ14" s="94"/>
      <c r="HK14" s="94"/>
      <c r="HL14" s="94"/>
      <c r="HM14" s="94"/>
      <c r="HN14" s="94"/>
      <c r="HO14" s="94"/>
      <c r="HP14" s="94"/>
      <c r="HQ14" s="94"/>
      <c r="HR14" s="94"/>
      <c r="HS14" s="94"/>
      <c r="HT14" s="94"/>
      <c r="HU14" s="94"/>
      <c r="HV14" s="94"/>
      <c r="HW14" s="94"/>
      <c r="HX14" s="94"/>
      <c r="HY14" s="94"/>
      <c r="HZ14" s="94"/>
      <c r="IA14" s="94"/>
      <c r="IB14" s="94"/>
      <c r="IC14" s="94"/>
      <c r="ID14" s="94"/>
      <c r="IE14" s="94"/>
      <c r="IF14" s="94"/>
      <c r="IG14" s="94"/>
      <c r="IH14" s="94"/>
      <c r="II14" s="94"/>
      <c r="IJ14" s="94"/>
      <c r="IK14" s="94"/>
      <c r="IL14" s="94"/>
      <c r="IM14" s="94"/>
      <c r="IN14" s="94"/>
      <c r="IO14" s="94"/>
      <c r="IP14" s="94"/>
      <c r="IQ14" s="94"/>
      <c r="IR14" s="94"/>
      <c r="IS14" s="94"/>
      <c r="IT14" s="94"/>
      <c r="IU14" s="94"/>
      <c r="IV14" s="94"/>
      <c r="IW14" s="94"/>
      <c r="IX14" s="94"/>
      <c r="IY14" s="94"/>
      <c r="IZ14" s="94"/>
      <c r="JA14" s="94"/>
      <c r="JB14" s="94"/>
      <c r="JC14" s="94"/>
      <c r="JD14" s="94"/>
      <c r="JE14" s="94"/>
      <c r="JF14" s="94"/>
      <c r="JG14" s="94"/>
      <c r="JH14" s="94"/>
      <c r="JI14" s="94"/>
      <c r="JJ14" s="94"/>
      <c r="JK14" s="94"/>
      <c r="JL14" s="94"/>
      <c r="JM14" s="94"/>
      <c r="JN14" s="94"/>
      <c r="JO14" s="94"/>
      <c r="JP14" s="94"/>
      <c r="JQ14" s="94"/>
      <c r="JR14" s="94"/>
      <c r="JS14" s="94"/>
      <c r="JT14" s="94"/>
      <c r="JU14" s="94"/>
      <c r="JV14" s="94"/>
      <c r="JW14" s="94"/>
      <c r="JX14" s="94"/>
      <c r="JY14" s="94"/>
      <c r="JZ14" s="94"/>
      <c r="KA14" s="94"/>
      <c r="KB14" s="94"/>
      <c r="KC14" s="94"/>
      <c r="KD14" s="94"/>
      <c r="KE14" s="94"/>
      <c r="KF14" s="94"/>
      <c r="KG14" s="94"/>
      <c r="KH14" s="94"/>
      <c r="KI14" s="94"/>
      <c r="KJ14" s="94"/>
    </row>
    <row r="15" spans="1:296" s="1" customFormat="1" ht="30" customHeight="1" thickBot="1" x14ac:dyDescent="0.3">
      <c r="A15" s="10" t="s">
        <v>13</v>
      </c>
      <c r="B15" s="109" t="s">
        <v>21</v>
      </c>
      <c r="C15" s="14" t="s">
        <v>15</v>
      </c>
      <c r="D15" s="14">
        <v>2</v>
      </c>
      <c r="E15" s="4">
        <v>0.75</v>
      </c>
      <c r="F15" s="12">
        <f t="shared" ca="1" si="177"/>
        <v>44683</v>
      </c>
      <c r="G15" s="12">
        <f t="shared" ca="1" si="176"/>
        <v>44685</v>
      </c>
      <c r="H15" s="3"/>
      <c r="I15" s="3">
        <f t="shared" ca="1" si="175"/>
        <v>3</v>
      </c>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6"/>
      <c r="KC15" s="6"/>
      <c r="KD15" s="6"/>
      <c r="KE15" s="6"/>
      <c r="KF15" s="6"/>
      <c r="KG15" s="6"/>
      <c r="KH15" s="6"/>
      <c r="KI15" s="6"/>
      <c r="KJ15" s="6"/>
    </row>
    <row r="16" spans="1:296" s="1" customFormat="1" ht="45.75" customHeight="1" thickBot="1" x14ac:dyDescent="0.3">
      <c r="A16" s="10" t="s">
        <v>16</v>
      </c>
      <c r="B16" s="109" t="s">
        <v>22</v>
      </c>
      <c r="C16" s="14"/>
      <c r="D16" s="14">
        <v>2</v>
      </c>
      <c r="E16" s="4">
        <v>0.6</v>
      </c>
      <c r="F16" s="12">
        <f t="shared" ca="1" si="177"/>
        <v>44685</v>
      </c>
      <c r="G16" s="12">
        <f t="shared" ca="1" si="176"/>
        <v>44687</v>
      </c>
      <c r="H16" s="3"/>
      <c r="I16" s="3">
        <f t="shared" ca="1" si="175"/>
        <v>3</v>
      </c>
      <c r="J16" s="6"/>
      <c r="K16" s="6"/>
      <c r="L16" s="6"/>
      <c r="M16" s="6"/>
      <c r="N16" s="6"/>
      <c r="O16" s="6"/>
      <c r="P16" s="6"/>
      <c r="Q16" s="6"/>
      <c r="R16" s="6"/>
      <c r="S16" s="6"/>
      <c r="T16" s="6"/>
      <c r="U16" s="6"/>
      <c r="V16" s="7"/>
      <c r="W16" s="7"/>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row>
    <row r="17" spans="1:296" s="1" customFormat="1" ht="45.75" customHeight="1" thickBot="1" x14ac:dyDescent="0.3">
      <c r="A17" s="9"/>
      <c r="B17" s="111" t="s">
        <v>23</v>
      </c>
      <c r="C17" s="14"/>
      <c r="D17" s="14">
        <v>2</v>
      </c>
      <c r="E17" s="4">
        <v>0.5</v>
      </c>
      <c r="F17" s="12">
        <f t="shared" ca="1" si="177"/>
        <v>44687</v>
      </c>
      <c r="G17" s="12">
        <f t="shared" ca="1" si="176"/>
        <v>44689</v>
      </c>
      <c r="H17" s="3"/>
      <c r="I17" s="3">
        <f t="shared" ca="1" si="175"/>
        <v>3</v>
      </c>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row>
    <row r="18" spans="1:296" s="1" customFormat="1" ht="62.25" customHeight="1" thickBot="1" x14ac:dyDescent="0.3">
      <c r="A18" s="9"/>
      <c r="B18" s="109" t="s">
        <v>24</v>
      </c>
      <c r="C18" s="14"/>
      <c r="D18" s="14">
        <v>60</v>
      </c>
      <c r="E18" s="4">
        <v>0.2</v>
      </c>
      <c r="F18" s="12">
        <f t="shared" ca="1" si="177"/>
        <v>44689</v>
      </c>
      <c r="G18" s="12">
        <f t="shared" ca="1" si="176"/>
        <v>44749</v>
      </c>
      <c r="H18" s="3"/>
      <c r="I18" s="3">
        <f t="shared" ca="1" si="175"/>
        <v>61</v>
      </c>
      <c r="J18" s="6"/>
      <c r="K18" s="6"/>
      <c r="L18" s="6"/>
      <c r="M18" s="6"/>
      <c r="N18" s="6"/>
      <c r="O18" s="6"/>
      <c r="P18" s="6"/>
      <c r="Q18" s="6"/>
      <c r="R18" s="6"/>
      <c r="S18" s="6"/>
      <c r="T18" s="6"/>
      <c r="U18" s="6"/>
      <c r="V18" s="6"/>
      <c r="W18" s="6"/>
      <c r="X18" s="6"/>
      <c r="Y18" s="6"/>
      <c r="Z18" s="7"/>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row>
    <row r="19" spans="1:296" s="95" customFormat="1" ht="30" customHeight="1" thickBot="1" x14ac:dyDescent="0.3">
      <c r="A19" s="9"/>
      <c r="B19" s="109" t="s">
        <v>25</v>
      </c>
      <c r="C19" s="23"/>
      <c r="D19" s="23">
        <v>2</v>
      </c>
      <c r="E19" s="24">
        <v>0.35</v>
      </c>
      <c r="F19" s="12">
        <f t="shared" ca="1" si="177"/>
        <v>44749</v>
      </c>
      <c r="G19" s="12">
        <f t="shared" ca="1" si="176"/>
        <v>44751</v>
      </c>
      <c r="H19" s="93"/>
      <c r="I19" s="93">
        <f t="shared" ca="1" si="175"/>
        <v>3</v>
      </c>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94"/>
      <c r="FE19" s="94"/>
      <c r="FF19" s="94"/>
      <c r="FG19" s="94"/>
      <c r="FH19" s="94"/>
      <c r="FI19" s="94"/>
      <c r="FJ19" s="94"/>
      <c r="FK19" s="94"/>
      <c r="FL19" s="94"/>
      <c r="FM19" s="94"/>
      <c r="FN19" s="94"/>
      <c r="FO19" s="94"/>
      <c r="FP19" s="94"/>
      <c r="FQ19" s="94"/>
      <c r="FR19" s="94"/>
      <c r="FS19" s="94"/>
      <c r="FT19" s="94"/>
      <c r="FU19" s="94"/>
      <c r="FV19" s="94"/>
      <c r="FW19" s="94"/>
      <c r="FX19" s="94"/>
      <c r="FY19" s="94"/>
      <c r="FZ19" s="94"/>
      <c r="GA19" s="94"/>
      <c r="GB19" s="94"/>
      <c r="GC19" s="94"/>
      <c r="GD19" s="94"/>
      <c r="GE19" s="94"/>
      <c r="GF19" s="94"/>
      <c r="GG19" s="94"/>
      <c r="GH19" s="94"/>
      <c r="GI19" s="94"/>
      <c r="GJ19" s="94"/>
      <c r="GK19" s="94"/>
      <c r="GL19" s="94"/>
      <c r="GM19" s="94"/>
      <c r="GN19" s="94"/>
      <c r="GO19" s="94"/>
      <c r="GP19" s="94"/>
      <c r="GQ19" s="94"/>
      <c r="GR19" s="94"/>
      <c r="GS19" s="94"/>
      <c r="GT19" s="94"/>
      <c r="GU19" s="94"/>
      <c r="GV19" s="94"/>
      <c r="GW19" s="94"/>
      <c r="GX19" s="94"/>
      <c r="GY19" s="94"/>
      <c r="GZ19" s="94"/>
      <c r="HA19" s="94"/>
      <c r="HB19" s="94"/>
      <c r="HC19" s="94"/>
      <c r="HD19" s="94"/>
      <c r="HE19" s="94"/>
      <c r="HF19" s="94"/>
      <c r="HG19" s="94"/>
      <c r="HH19" s="94"/>
      <c r="HI19" s="94"/>
      <c r="HJ19" s="94"/>
      <c r="HK19" s="94"/>
      <c r="HL19" s="94"/>
      <c r="HM19" s="94"/>
      <c r="HN19" s="94"/>
      <c r="HO19" s="94"/>
      <c r="HP19" s="94"/>
      <c r="HQ19" s="94"/>
      <c r="HR19" s="94"/>
      <c r="HS19" s="94"/>
      <c r="HT19" s="94"/>
      <c r="HU19" s="94"/>
      <c r="HV19" s="94"/>
      <c r="HW19" s="94"/>
      <c r="HX19" s="94"/>
      <c r="HY19" s="94"/>
      <c r="HZ19" s="94"/>
      <c r="IA19" s="94"/>
      <c r="IB19" s="94"/>
      <c r="IC19" s="94"/>
      <c r="ID19" s="94"/>
      <c r="IE19" s="94"/>
      <c r="IF19" s="94"/>
      <c r="IG19" s="94"/>
      <c r="IH19" s="94"/>
      <c r="II19" s="94"/>
      <c r="IJ19" s="94"/>
      <c r="IK19" s="94"/>
      <c r="IL19" s="94"/>
      <c r="IM19" s="94"/>
      <c r="IN19" s="94"/>
      <c r="IO19" s="94"/>
      <c r="IP19" s="94"/>
      <c r="IQ19" s="94"/>
      <c r="IR19" s="94"/>
      <c r="IS19" s="94"/>
      <c r="IT19" s="94"/>
      <c r="IU19" s="94"/>
      <c r="IV19" s="94"/>
      <c r="IW19" s="94"/>
      <c r="IX19" s="94"/>
      <c r="IY19" s="94"/>
      <c r="IZ19" s="94"/>
      <c r="JA19" s="94"/>
      <c r="JB19" s="94"/>
      <c r="JC19" s="94"/>
      <c r="JD19" s="94"/>
      <c r="JE19" s="94"/>
      <c r="JF19" s="94"/>
      <c r="JG19" s="94"/>
      <c r="JH19" s="94"/>
      <c r="JI19" s="94"/>
      <c r="JJ19" s="94"/>
      <c r="JK19" s="94"/>
      <c r="JL19" s="94"/>
      <c r="JM19" s="94"/>
      <c r="JN19" s="94"/>
      <c r="JO19" s="94"/>
      <c r="JP19" s="94"/>
      <c r="JQ19" s="94"/>
      <c r="JR19" s="94"/>
      <c r="JS19" s="94"/>
      <c r="JT19" s="94"/>
      <c r="JU19" s="94"/>
      <c r="JV19" s="94"/>
      <c r="JW19" s="94"/>
      <c r="JX19" s="94"/>
      <c r="JY19" s="94"/>
      <c r="JZ19" s="94"/>
      <c r="KA19" s="94"/>
      <c r="KB19" s="94"/>
      <c r="KC19" s="94"/>
      <c r="KD19" s="94"/>
      <c r="KE19" s="94"/>
      <c r="KF19" s="94"/>
      <c r="KG19" s="94"/>
      <c r="KH19" s="94"/>
      <c r="KI19" s="94"/>
      <c r="KJ19" s="94"/>
    </row>
    <row r="20" spans="1:296" s="1" customFormat="1" ht="30" customHeight="1" thickBot="1" x14ac:dyDescent="0.3">
      <c r="A20" s="10" t="s">
        <v>13</v>
      </c>
      <c r="B20" s="110" t="s">
        <v>26</v>
      </c>
      <c r="C20" s="14" t="s">
        <v>15</v>
      </c>
      <c r="D20" s="14">
        <v>2</v>
      </c>
      <c r="E20" s="4">
        <v>0.75</v>
      </c>
      <c r="F20" s="12">
        <f t="shared" ca="1" si="177"/>
        <v>44751</v>
      </c>
      <c r="G20" s="12">
        <f t="shared" ca="1" si="176"/>
        <v>44753</v>
      </c>
      <c r="H20" s="3"/>
      <c r="I20" s="3">
        <f t="shared" ca="1" si="175"/>
        <v>3</v>
      </c>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row>
    <row r="21" spans="1:296" s="1" customFormat="1" ht="63" customHeight="1" thickBot="1" x14ac:dyDescent="0.3">
      <c r="A21" s="10" t="s">
        <v>16</v>
      </c>
      <c r="B21" s="109" t="s">
        <v>27</v>
      </c>
      <c r="C21" s="14"/>
      <c r="D21" s="14">
        <v>2</v>
      </c>
      <c r="E21" s="4">
        <v>0.6</v>
      </c>
      <c r="F21" s="12">
        <f t="shared" ca="1" si="177"/>
        <v>44753</v>
      </c>
      <c r="G21" s="12">
        <f t="shared" ca="1" si="176"/>
        <v>44755</v>
      </c>
      <c r="H21" s="3"/>
      <c r="I21" s="3">
        <f t="shared" ca="1" si="175"/>
        <v>3</v>
      </c>
      <c r="J21" s="6"/>
      <c r="K21" s="6"/>
      <c r="L21" s="6"/>
      <c r="M21" s="6"/>
      <c r="N21" s="6"/>
      <c r="O21" s="6"/>
      <c r="P21" s="6"/>
      <c r="Q21" s="6"/>
      <c r="R21" s="6"/>
      <c r="S21" s="6"/>
      <c r="T21" s="6"/>
      <c r="U21" s="6"/>
      <c r="V21" s="7"/>
      <c r="W21" s="7"/>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row>
    <row r="22" spans="1:296" s="1" customFormat="1" ht="152.25" customHeight="1" thickBot="1" x14ac:dyDescent="0.3">
      <c r="A22" s="9"/>
      <c r="B22" s="109" t="s">
        <v>28</v>
      </c>
      <c r="C22" s="14"/>
      <c r="D22" s="14">
        <v>2</v>
      </c>
      <c r="E22" s="4">
        <v>0.5</v>
      </c>
      <c r="F22" s="12">
        <f t="shared" ca="1" si="177"/>
        <v>44755</v>
      </c>
      <c r="G22" s="12">
        <f t="shared" ca="1" si="176"/>
        <v>44757</v>
      </c>
      <c r="H22" s="3"/>
      <c r="I22" s="3">
        <f t="shared" ca="1" si="175"/>
        <v>3</v>
      </c>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row>
    <row r="23" spans="1:296" s="1" customFormat="1" ht="36.75" customHeight="1" thickBot="1" x14ac:dyDescent="0.3">
      <c r="A23" s="9"/>
      <c r="B23" s="109" t="s">
        <v>29</v>
      </c>
      <c r="C23" s="14"/>
      <c r="D23" s="14">
        <v>2</v>
      </c>
      <c r="E23" s="4">
        <v>0.3</v>
      </c>
      <c r="F23" s="12">
        <f t="shared" ca="1" si="177"/>
        <v>44757</v>
      </c>
      <c r="G23" s="12">
        <f t="shared" ca="1" si="176"/>
        <v>44759</v>
      </c>
      <c r="H23" s="3"/>
      <c r="I23" s="3">
        <f t="shared" ca="1" si="175"/>
        <v>3</v>
      </c>
      <c r="J23" s="6"/>
      <c r="K23" s="6"/>
      <c r="L23" s="6"/>
      <c r="M23" s="6"/>
      <c r="N23" s="6"/>
      <c r="O23" s="6"/>
      <c r="P23" s="6"/>
      <c r="Q23" s="6"/>
      <c r="R23" s="6"/>
      <c r="S23" s="6"/>
      <c r="T23" s="6"/>
      <c r="U23" s="6"/>
      <c r="V23" s="6"/>
      <c r="W23" s="6"/>
      <c r="X23" s="6"/>
      <c r="Y23" s="6"/>
      <c r="Z23" s="7"/>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row>
    <row r="24" spans="1:296" s="95" customFormat="1" ht="30" customHeight="1" thickBot="1" x14ac:dyDescent="0.3">
      <c r="A24" s="9"/>
      <c r="B24" s="109" t="s">
        <v>30</v>
      </c>
      <c r="C24" s="23"/>
      <c r="D24" s="23">
        <v>2</v>
      </c>
      <c r="E24" s="24">
        <v>0.3</v>
      </c>
      <c r="F24" s="12">
        <f t="shared" ca="1" si="177"/>
        <v>44759</v>
      </c>
      <c r="G24" s="12">
        <f t="shared" ca="1" si="176"/>
        <v>44761</v>
      </c>
      <c r="H24" s="93"/>
      <c r="I24" s="93">
        <f t="shared" ca="1" si="175"/>
        <v>3</v>
      </c>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4"/>
      <c r="GZ24" s="94"/>
      <c r="HA24" s="94"/>
      <c r="HB24" s="94"/>
      <c r="HC24" s="94"/>
      <c r="HD24" s="94"/>
      <c r="HE24" s="94"/>
      <c r="HF24" s="94"/>
      <c r="HG24" s="94"/>
      <c r="HH24" s="94"/>
      <c r="HI24" s="94"/>
      <c r="HJ24" s="94"/>
      <c r="HK24" s="94"/>
      <c r="HL24" s="94"/>
      <c r="HM24" s="94"/>
      <c r="HN24" s="94"/>
      <c r="HO24" s="94"/>
      <c r="HP24" s="94"/>
      <c r="HQ24" s="94"/>
      <c r="HR24" s="94"/>
      <c r="HS24" s="94"/>
      <c r="HT24" s="94"/>
      <c r="HU24" s="94"/>
      <c r="HV24" s="94"/>
      <c r="HW24" s="94"/>
      <c r="HX24" s="94"/>
      <c r="HY24" s="94"/>
      <c r="HZ24" s="94"/>
      <c r="IA24" s="94"/>
      <c r="IB24" s="94"/>
      <c r="IC24" s="94"/>
      <c r="ID24" s="94"/>
      <c r="IE24" s="94"/>
      <c r="IF24" s="94"/>
      <c r="IG24" s="94"/>
      <c r="IH24" s="94"/>
      <c r="II24" s="94"/>
      <c r="IJ24" s="94"/>
      <c r="IK24" s="94"/>
      <c r="IL24" s="94"/>
      <c r="IM24" s="94"/>
      <c r="IN24" s="94"/>
      <c r="IO24" s="94"/>
      <c r="IP24" s="94"/>
      <c r="IQ24" s="94"/>
      <c r="IR24" s="94"/>
      <c r="IS24" s="94"/>
      <c r="IT24" s="94"/>
      <c r="IU24" s="94"/>
      <c r="IV24" s="94"/>
      <c r="IW24" s="94"/>
      <c r="IX24" s="94"/>
      <c r="IY24" s="94"/>
      <c r="IZ24" s="94"/>
      <c r="JA24" s="94"/>
      <c r="JB24" s="94"/>
      <c r="JC24" s="94"/>
      <c r="JD24" s="94"/>
      <c r="JE24" s="94"/>
      <c r="JF24" s="94"/>
      <c r="JG24" s="94"/>
      <c r="JH24" s="94"/>
      <c r="JI24" s="94"/>
      <c r="JJ24" s="94"/>
      <c r="JK24" s="94"/>
      <c r="JL24" s="94"/>
      <c r="JM24" s="94"/>
      <c r="JN24" s="94"/>
      <c r="JO24" s="94"/>
      <c r="JP24" s="94"/>
      <c r="JQ24" s="94"/>
      <c r="JR24" s="94"/>
      <c r="JS24" s="94"/>
      <c r="JT24" s="94"/>
      <c r="JU24" s="94"/>
      <c r="JV24" s="94"/>
      <c r="JW24" s="94"/>
      <c r="JX24" s="94"/>
      <c r="JY24" s="94"/>
      <c r="JZ24" s="94"/>
      <c r="KA24" s="94"/>
      <c r="KB24" s="94"/>
      <c r="KC24" s="94"/>
      <c r="KD24" s="94"/>
      <c r="KE24" s="94"/>
      <c r="KF24" s="94"/>
      <c r="KG24" s="94"/>
      <c r="KH24" s="94"/>
      <c r="KI24" s="94"/>
      <c r="KJ24" s="94"/>
    </row>
    <row r="25" spans="1:296" s="1" customFormat="1" ht="30" customHeight="1" thickBot="1" x14ac:dyDescent="0.3">
      <c r="A25" s="10" t="s">
        <v>31</v>
      </c>
      <c r="B25" s="28" t="s">
        <v>32</v>
      </c>
      <c r="C25" s="29"/>
      <c r="D25" s="29"/>
      <c r="E25" s="30"/>
      <c r="F25" s="31"/>
      <c r="G25" s="32"/>
      <c r="H25" s="96"/>
      <c r="I25" s="96" t="str">
        <f t="shared" si="175"/>
        <v/>
      </c>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97"/>
      <c r="CI25" s="97"/>
      <c r="CJ25" s="97"/>
      <c r="CK25" s="97"/>
      <c r="CL25" s="97"/>
      <c r="CM25" s="97"/>
      <c r="CN25" s="97"/>
      <c r="CO25" s="97"/>
      <c r="CP25" s="97"/>
      <c r="CQ25" s="97"/>
      <c r="CR25" s="97"/>
      <c r="CS25" s="97"/>
      <c r="CT25" s="97"/>
      <c r="CU25" s="97"/>
      <c r="CV25" s="97"/>
      <c r="CW25" s="97"/>
      <c r="CX25" s="97"/>
      <c r="CY25" s="97"/>
      <c r="CZ25" s="97"/>
      <c r="DA25" s="97"/>
      <c r="DB25" s="97"/>
      <c r="DC25" s="97"/>
      <c r="DD25" s="97"/>
      <c r="DE25" s="97"/>
      <c r="DF25" s="97"/>
      <c r="DG25" s="97"/>
      <c r="DH25" s="97"/>
      <c r="DI25" s="97"/>
      <c r="DJ25" s="97"/>
      <c r="DK25" s="97"/>
      <c r="DL25" s="97"/>
      <c r="DM25" s="97"/>
      <c r="DN25" s="97"/>
      <c r="DO25" s="97"/>
      <c r="DP25" s="97"/>
      <c r="DQ25" s="97"/>
      <c r="DR25" s="97"/>
      <c r="DS25" s="97"/>
      <c r="DT25" s="97"/>
      <c r="DU25" s="97"/>
      <c r="DV25" s="97"/>
      <c r="DW25" s="97"/>
      <c r="DX25" s="97"/>
      <c r="DY25" s="97"/>
      <c r="DZ25" s="97"/>
      <c r="EA25" s="97"/>
      <c r="EB25" s="97"/>
      <c r="EC25" s="97"/>
      <c r="ED25" s="97"/>
      <c r="EE25" s="97"/>
      <c r="EF25" s="97"/>
      <c r="EG25" s="97"/>
      <c r="EH25" s="97"/>
      <c r="EI25" s="97"/>
      <c r="EJ25" s="97"/>
      <c r="EK25" s="97"/>
      <c r="EL25" s="97"/>
      <c r="EM25" s="97"/>
      <c r="EN25" s="97"/>
      <c r="EO25" s="97"/>
      <c r="EP25" s="97"/>
      <c r="EQ25" s="97"/>
      <c r="ER25" s="97"/>
      <c r="ES25" s="97"/>
      <c r="ET25" s="97"/>
      <c r="EU25" s="97"/>
      <c r="EV25" s="97"/>
      <c r="EW25" s="97"/>
      <c r="EX25" s="97"/>
      <c r="EY25" s="97"/>
      <c r="EZ25" s="97"/>
      <c r="FA25" s="97"/>
      <c r="FB25" s="97"/>
      <c r="FC25" s="97"/>
      <c r="FD25" s="97"/>
      <c r="FE25" s="97"/>
      <c r="FF25" s="97"/>
      <c r="FG25" s="97"/>
      <c r="FH25" s="97"/>
      <c r="FI25" s="97"/>
      <c r="FJ25" s="97"/>
      <c r="FK25" s="97"/>
      <c r="FL25" s="97"/>
      <c r="FM25" s="97"/>
      <c r="FN25" s="97"/>
      <c r="FO25" s="97"/>
      <c r="FP25" s="97"/>
      <c r="FQ25" s="97"/>
      <c r="FR25" s="97"/>
      <c r="FS25" s="97"/>
      <c r="FT25" s="97"/>
      <c r="FU25" s="97"/>
      <c r="FV25" s="97"/>
      <c r="FW25" s="97"/>
      <c r="FX25" s="97"/>
      <c r="FY25" s="97"/>
      <c r="FZ25" s="97"/>
      <c r="GA25" s="97"/>
      <c r="GB25" s="97"/>
      <c r="GC25" s="97"/>
      <c r="GD25" s="97"/>
      <c r="GE25" s="97"/>
      <c r="GF25" s="97"/>
      <c r="GG25" s="97"/>
      <c r="GH25" s="97"/>
      <c r="GI25" s="97"/>
      <c r="GJ25" s="97"/>
      <c r="GK25" s="97"/>
      <c r="GL25" s="97"/>
      <c r="GM25" s="97"/>
      <c r="GN25" s="97"/>
      <c r="GO25" s="97"/>
      <c r="GP25" s="97"/>
      <c r="GQ25" s="97"/>
      <c r="GR25" s="97"/>
      <c r="GS25" s="97"/>
      <c r="GT25" s="97"/>
      <c r="GU25" s="97"/>
      <c r="GV25" s="97"/>
      <c r="GW25" s="97"/>
      <c r="GX25" s="97"/>
      <c r="GY25" s="97"/>
      <c r="GZ25" s="97"/>
      <c r="HA25" s="97"/>
      <c r="HB25" s="97"/>
      <c r="HC25" s="97"/>
      <c r="HD25" s="97"/>
      <c r="HE25" s="97"/>
      <c r="HF25" s="97"/>
      <c r="HG25" s="97"/>
      <c r="HH25" s="97"/>
      <c r="HI25" s="97"/>
      <c r="HJ25" s="97"/>
      <c r="HK25" s="97"/>
      <c r="HL25" s="97"/>
      <c r="HM25" s="97"/>
      <c r="HN25" s="97"/>
      <c r="HO25" s="97"/>
      <c r="HP25" s="97"/>
      <c r="HQ25" s="97"/>
      <c r="HR25" s="97"/>
      <c r="HS25" s="97"/>
      <c r="HT25" s="97"/>
      <c r="HU25" s="97"/>
      <c r="HV25" s="97"/>
      <c r="HW25" s="97"/>
      <c r="HX25" s="97"/>
      <c r="HY25" s="97"/>
      <c r="HZ25" s="97"/>
      <c r="IA25" s="97"/>
      <c r="IB25" s="97"/>
      <c r="IC25" s="97"/>
      <c r="ID25" s="97"/>
      <c r="IE25" s="97"/>
      <c r="IF25" s="97"/>
      <c r="IG25" s="97"/>
      <c r="IH25" s="97"/>
      <c r="II25" s="97"/>
      <c r="IJ25" s="97"/>
      <c r="IK25" s="97"/>
      <c r="IL25" s="97"/>
      <c r="IM25" s="97"/>
      <c r="IN25" s="97"/>
      <c r="IO25" s="97"/>
      <c r="IP25" s="97"/>
      <c r="IQ25" s="97"/>
      <c r="IR25" s="97"/>
      <c r="IS25" s="97"/>
      <c r="IT25" s="97"/>
      <c r="IU25" s="97"/>
      <c r="IV25" s="97"/>
      <c r="IW25" s="97"/>
      <c r="IX25" s="97"/>
      <c r="IY25" s="97"/>
      <c r="IZ25" s="97"/>
      <c r="JA25" s="97"/>
      <c r="JB25" s="97"/>
      <c r="JC25" s="97"/>
      <c r="JD25" s="97"/>
      <c r="JE25" s="97"/>
      <c r="JF25" s="97"/>
      <c r="JG25" s="97"/>
      <c r="JH25" s="97"/>
      <c r="JI25" s="97"/>
      <c r="JJ25" s="97"/>
      <c r="JK25" s="97"/>
      <c r="JL25" s="97"/>
      <c r="JM25" s="97"/>
      <c r="JN25" s="97"/>
      <c r="JO25" s="97"/>
      <c r="JP25" s="97"/>
      <c r="JQ25" s="97"/>
      <c r="JR25" s="97"/>
      <c r="JS25" s="97"/>
      <c r="JT25" s="97"/>
      <c r="JU25" s="97"/>
      <c r="JV25" s="97"/>
      <c r="JW25" s="97"/>
      <c r="JX25" s="97"/>
      <c r="JY25" s="97"/>
      <c r="JZ25" s="97"/>
      <c r="KA25" s="97"/>
      <c r="KB25" s="97"/>
      <c r="KC25" s="97"/>
      <c r="KD25" s="97"/>
      <c r="KE25" s="97"/>
      <c r="KF25" s="97"/>
      <c r="KG25" s="97"/>
      <c r="KH25" s="97"/>
      <c r="KI25" s="97"/>
      <c r="KJ25" s="97"/>
    </row>
    <row r="26" spans="1:296" s="1" customFormat="1" ht="30" customHeight="1" thickBot="1" x14ac:dyDescent="0.3">
      <c r="A26" s="10"/>
      <c r="B26" s="112" t="s">
        <v>33</v>
      </c>
      <c r="C26" s="15" t="s">
        <v>15</v>
      </c>
      <c r="D26" s="15">
        <v>2</v>
      </c>
      <c r="E26" s="5">
        <v>0.5</v>
      </c>
      <c r="F26" s="13">
        <f ca="1">F14+1</f>
        <v>44682</v>
      </c>
      <c r="G26" s="13">
        <f ca="1">SUM(F26+D26)</f>
        <v>44684</v>
      </c>
      <c r="H26" s="3"/>
      <c r="I26" s="3">
        <f t="shared" ca="1" si="175"/>
        <v>3</v>
      </c>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row>
    <row r="27" spans="1:296" s="1" customFormat="1" ht="30" customHeight="1" thickBot="1" x14ac:dyDescent="0.3">
      <c r="A27" s="9"/>
      <c r="B27" s="112" t="s">
        <v>34</v>
      </c>
      <c r="C27" s="15"/>
      <c r="D27" s="15">
        <v>4</v>
      </c>
      <c r="E27" s="5">
        <v>0.5</v>
      </c>
      <c r="F27" s="13">
        <f ca="1">F26+2</f>
        <v>44684</v>
      </c>
      <c r="G27" s="13">
        <f t="shared" ref="G27:G37" ca="1" si="178">SUM(F27+D27)</f>
        <v>44688</v>
      </c>
      <c r="H27" s="3"/>
      <c r="I27" s="3">
        <f t="shared" ca="1" si="175"/>
        <v>5</v>
      </c>
      <c r="J27" s="6"/>
      <c r="K27" s="6"/>
      <c r="L27" s="6"/>
      <c r="M27" s="6"/>
      <c r="N27" s="6"/>
      <c r="O27" s="6"/>
      <c r="P27" s="6"/>
      <c r="Q27" s="6"/>
      <c r="R27" s="6"/>
      <c r="S27" s="6"/>
      <c r="T27" s="6"/>
      <c r="U27" s="6"/>
      <c r="V27" s="7"/>
      <c r="W27" s="7"/>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row>
    <row r="28" spans="1:296" s="1" customFormat="1" ht="30" customHeight="1" thickBot="1" x14ac:dyDescent="0.3">
      <c r="A28" s="9"/>
      <c r="B28" s="112" t="s">
        <v>35</v>
      </c>
      <c r="C28" s="15"/>
      <c r="D28" s="15">
        <v>3</v>
      </c>
      <c r="E28" s="5">
        <v>0.05</v>
      </c>
      <c r="F28" s="13">
        <f t="shared" ref="F28:F37" ca="1" si="179">F27+2</f>
        <v>44686</v>
      </c>
      <c r="G28" s="13">
        <f t="shared" ca="1" si="178"/>
        <v>44689</v>
      </c>
      <c r="H28" s="3"/>
      <c r="I28" s="3">
        <f t="shared" ca="1" si="175"/>
        <v>4</v>
      </c>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row>
    <row r="29" spans="1:296" s="1" customFormat="1" ht="30" customHeight="1" thickBot="1" x14ac:dyDescent="0.3">
      <c r="A29" s="9"/>
      <c r="B29" s="112" t="s">
        <v>36</v>
      </c>
      <c r="C29" s="15"/>
      <c r="D29" s="15">
        <v>1</v>
      </c>
      <c r="E29" s="5">
        <v>0.5</v>
      </c>
      <c r="F29" s="13">
        <f t="shared" ca="1" si="179"/>
        <v>44688</v>
      </c>
      <c r="G29" s="13">
        <f t="shared" ca="1" si="178"/>
        <v>44689</v>
      </c>
      <c r="H29" s="3"/>
      <c r="I29" s="3">
        <f t="shared" ca="1" si="175"/>
        <v>2</v>
      </c>
      <c r="J29" s="6"/>
      <c r="K29" s="6"/>
      <c r="L29" s="6"/>
      <c r="M29" s="6"/>
      <c r="N29" s="6"/>
      <c r="O29" s="6"/>
      <c r="P29" s="6"/>
      <c r="Q29" s="6"/>
      <c r="R29" s="6"/>
      <c r="S29" s="6"/>
      <c r="T29" s="6"/>
      <c r="U29" s="6"/>
      <c r="V29" s="6"/>
      <c r="W29" s="6"/>
      <c r="X29" s="6"/>
      <c r="Y29" s="6"/>
      <c r="Z29" s="7"/>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row>
    <row r="30" spans="1:296" s="1" customFormat="1" ht="30" customHeight="1" thickBot="1" x14ac:dyDescent="0.3">
      <c r="A30" s="10"/>
      <c r="B30" s="112" t="s">
        <v>37</v>
      </c>
      <c r="C30" s="15" t="s">
        <v>15</v>
      </c>
      <c r="D30" s="15">
        <v>2</v>
      </c>
      <c r="E30" s="5">
        <v>0.5</v>
      </c>
      <c r="F30" s="13">
        <f t="shared" ca="1" si="179"/>
        <v>44690</v>
      </c>
      <c r="G30" s="13">
        <f t="shared" ca="1" si="178"/>
        <v>44692</v>
      </c>
      <c r="H30" s="3"/>
      <c r="I30" s="3">
        <f t="shared" ca="1" si="175"/>
        <v>3</v>
      </c>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row>
    <row r="31" spans="1:296" s="1" customFormat="1" ht="30" customHeight="1" thickBot="1" x14ac:dyDescent="0.3">
      <c r="A31" s="9"/>
      <c r="B31" s="112" t="s">
        <v>38</v>
      </c>
      <c r="C31" s="15"/>
      <c r="D31" s="15">
        <v>3</v>
      </c>
      <c r="E31" s="5">
        <v>0.5</v>
      </c>
      <c r="F31" s="13">
        <f t="shared" ca="1" si="179"/>
        <v>44692</v>
      </c>
      <c r="G31" s="13">
        <f t="shared" ca="1" si="178"/>
        <v>44695</v>
      </c>
      <c r="H31" s="3"/>
      <c r="I31" s="3">
        <f t="shared" ca="1" si="175"/>
        <v>4</v>
      </c>
      <c r="J31" s="6"/>
      <c r="K31" s="6"/>
      <c r="L31" s="6"/>
      <c r="M31" s="6"/>
      <c r="N31" s="6"/>
      <c r="O31" s="6"/>
      <c r="P31" s="6"/>
      <c r="Q31" s="6"/>
      <c r="R31" s="6"/>
      <c r="S31" s="6"/>
      <c r="T31" s="6"/>
      <c r="U31" s="6"/>
      <c r="V31" s="7"/>
      <c r="W31" s="7"/>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row>
    <row r="32" spans="1:296" s="1" customFormat="1" ht="30" customHeight="1" thickBot="1" x14ac:dyDescent="0.3">
      <c r="A32" s="9"/>
      <c r="B32" s="112" t="s">
        <v>39</v>
      </c>
      <c r="C32" s="15"/>
      <c r="D32" s="15">
        <v>5</v>
      </c>
      <c r="E32" s="5">
        <v>0.05</v>
      </c>
      <c r="F32" s="13">
        <f t="shared" ca="1" si="179"/>
        <v>44694</v>
      </c>
      <c r="G32" s="13">
        <f t="shared" ca="1" si="178"/>
        <v>44699</v>
      </c>
      <c r="H32" s="3"/>
      <c r="I32" s="3">
        <f t="shared" ca="1" si="175"/>
        <v>6</v>
      </c>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row>
    <row r="33" spans="1:296" s="1" customFormat="1" ht="30" customHeight="1" thickBot="1" x14ac:dyDescent="0.3">
      <c r="A33" s="9"/>
      <c r="B33" s="112" t="s">
        <v>40</v>
      </c>
      <c r="C33" s="15"/>
      <c r="D33" s="15">
        <v>10</v>
      </c>
      <c r="E33" s="5">
        <v>0.5</v>
      </c>
      <c r="F33" s="13">
        <f t="shared" ca="1" si="179"/>
        <v>44696</v>
      </c>
      <c r="G33" s="13">
        <f t="shared" ca="1" si="178"/>
        <v>44706</v>
      </c>
      <c r="H33" s="3"/>
      <c r="I33" s="3">
        <f t="shared" ca="1" si="175"/>
        <v>11</v>
      </c>
      <c r="J33" s="6"/>
      <c r="K33" s="6"/>
      <c r="L33" s="6"/>
      <c r="M33" s="6"/>
      <c r="N33" s="6"/>
      <c r="O33" s="6"/>
      <c r="P33" s="6"/>
      <c r="Q33" s="6"/>
      <c r="R33" s="6"/>
      <c r="S33" s="6"/>
      <c r="T33" s="6"/>
      <c r="U33" s="6"/>
      <c r="V33" s="6"/>
      <c r="W33" s="6"/>
      <c r="X33" s="6"/>
      <c r="Y33" s="6"/>
      <c r="Z33" s="7"/>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row>
    <row r="34" spans="1:296" s="1" customFormat="1" ht="30" customHeight="1" thickBot="1" x14ac:dyDescent="0.3">
      <c r="A34" s="9"/>
      <c r="B34" s="112" t="s">
        <v>41</v>
      </c>
      <c r="C34" s="15"/>
      <c r="D34" s="15">
        <v>2</v>
      </c>
      <c r="E34" s="5">
        <v>0.5</v>
      </c>
      <c r="F34" s="13">
        <f t="shared" ca="1" si="179"/>
        <v>44698</v>
      </c>
      <c r="G34" s="13">
        <f t="shared" ca="1" si="178"/>
        <v>44700</v>
      </c>
      <c r="H34" s="3"/>
      <c r="I34" s="3">
        <f t="shared" ca="1" si="175"/>
        <v>3</v>
      </c>
      <c r="J34" s="6"/>
      <c r="K34" s="6"/>
      <c r="L34" s="6"/>
      <c r="M34" s="6"/>
      <c r="N34" s="6"/>
      <c r="O34" s="6"/>
      <c r="P34" s="6"/>
      <c r="Q34" s="6"/>
      <c r="R34" s="6"/>
      <c r="S34" s="6"/>
      <c r="T34" s="6"/>
      <c r="U34" s="6"/>
      <c r="V34" s="7"/>
      <c r="W34" s="7"/>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row>
    <row r="35" spans="1:296" s="1" customFormat="1" ht="30" customHeight="1" thickBot="1" x14ac:dyDescent="0.3">
      <c r="A35" s="9"/>
      <c r="B35" s="112" t="s">
        <v>42</v>
      </c>
      <c r="C35" s="15"/>
      <c r="D35" s="15">
        <v>1</v>
      </c>
      <c r="E35" s="5">
        <v>0.05</v>
      </c>
      <c r="F35" s="13">
        <f t="shared" ca="1" si="179"/>
        <v>44700</v>
      </c>
      <c r="G35" s="13">
        <f t="shared" ca="1" si="178"/>
        <v>44701</v>
      </c>
      <c r="H35" s="3"/>
      <c r="I35" s="3">
        <f t="shared" ca="1" si="175"/>
        <v>2</v>
      </c>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row>
    <row r="36" spans="1:296" s="1" customFormat="1" ht="30" customHeight="1" thickBot="1" x14ac:dyDescent="0.3">
      <c r="A36" s="9"/>
      <c r="B36" s="112" t="s">
        <v>43</v>
      </c>
      <c r="C36" s="15"/>
      <c r="D36" s="15">
        <v>4</v>
      </c>
      <c r="E36" s="5">
        <v>0.5</v>
      </c>
      <c r="F36" s="13">
        <f t="shared" ca="1" si="179"/>
        <v>44702</v>
      </c>
      <c r="G36" s="13">
        <f t="shared" ca="1" si="178"/>
        <v>44706</v>
      </c>
      <c r="H36" s="3"/>
      <c r="I36" s="3">
        <f t="shared" ca="1" si="175"/>
        <v>5</v>
      </c>
      <c r="J36" s="6"/>
      <c r="K36" s="6"/>
      <c r="L36" s="6"/>
      <c r="M36" s="6"/>
      <c r="N36" s="6"/>
      <c r="O36" s="6"/>
      <c r="P36" s="6"/>
      <c r="Q36" s="6"/>
      <c r="R36" s="6"/>
      <c r="S36" s="6"/>
      <c r="T36" s="6"/>
      <c r="U36" s="6"/>
      <c r="V36" s="6"/>
      <c r="W36" s="6"/>
      <c r="X36" s="6"/>
      <c r="Y36" s="6"/>
      <c r="Z36" s="7"/>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row>
    <row r="37" spans="1:296" s="1" customFormat="1" ht="90.75" thickBot="1" x14ac:dyDescent="0.3">
      <c r="A37" s="10"/>
      <c r="B37" s="112" t="s">
        <v>143</v>
      </c>
      <c r="C37" s="15" t="s">
        <v>15</v>
      </c>
      <c r="D37" s="15">
        <v>2</v>
      </c>
      <c r="E37" s="5">
        <v>0.5</v>
      </c>
      <c r="F37" s="13">
        <f t="shared" ca="1" si="179"/>
        <v>44704</v>
      </c>
      <c r="G37" s="13">
        <f t="shared" ca="1" si="178"/>
        <v>44706</v>
      </c>
      <c r="H37" s="3"/>
      <c r="I37" s="3">
        <f t="shared" ca="1" si="175"/>
        <v>3</v>
      </c>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row>
    <row r="38" spans="1:296" s="1" customFormat="1" ht="30" customHeight="1" thickBot="1" x14ac:dyDescent="0.3">
      <c r="A38" s="9" t="s">
        <v>44</v>
      </c>
      <c r="B38" s="33" t="s">
        <v>45</v>
      </c>
      <c r="C38" s="34"/>
      <c r="D38" s="34"/>
      <c r="E38" s="35"/>
      <c r="F38" s="36"/>
      <c r="G38" s="37"/>
      <c r="H38" s="96"/>
      <c r="I38" s="96" t="str">
        <f t="shared" si="175"/>
        <v/>
      </c>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97"/>
      <c r="CD38" s="97"/>
      <c r="CE38" s="97"/>
      <c r="CF38" s="97"/>
      <c r="CG38" s="97"/>
      <c r="CH38" s="97"/>
      <c r="CI38" s="97"/>
      <c r="CJ38" s="97"/>
      <c r="CK38" s="97"/>
      <c r="CL38" s="97"/>
      <c r="CM38" s="97"/>
      <c r="CN38" s="97"/>
      <c r="CO38" s="97"/>
      <c r="CP38" s="97"/>
      <c r="CQ38" s="97"/>
      <c r="CR38" s="97"/>
      <c r="CS38" s="97"/>
      <c r="CT38" s="97"/>
      <c r="CU38" s="97"/>
      <c r="CV38" s="97"/>
      <c r="CW38" s="97"/>
      <c r="CX38" s="97"/>
      <c r="CY38" s="97"/>
      <c r="CZ38" s="97"/>
      <c r="DA38" s="97"/>
      <c r="DB38" s="97"/>
      <c r="DC38" s="97"/>
      <c r="DD38" s="97"/>
      <c r="DE38" s="97"/>
      <c r="DF38" s="97"/>
      <c r="DG38" s="97"/>
      <c r="DH38" s="97"/>
      <c r="DI38" s="97"/>
      <c r="DJ38" s="97"/>
      <c r="DK38" s="97"/>
      <c r="DL38" s="97"/>
      <c r="DM38" s="97"/>
      <c r="DN38" s="97"/>
      <c r="DO38" s="97"/>
      <c r="DP38" s="97"/>
      <c r="DQ38" s="97"/>
      <c r="DR38" s="97"/>
      <c r="DS38" s="97"/>
      <c r="DT38" s="97"/>
      <c r="DU38" s="97"/>
      <c r="DV38" s="97"/>
      <c r="DW38" s="97"/>
      <c r="DX38" s="97"/>
      <c r="DY38" s="97"/>
      <c r="DZ38" s="97"/>
      <c r="EA38" s="97"/>
      <c r="EB38" s="97"/>
      <c r="EC38" s="97"/>
      <c r="ED38" s="97"/>
      <c r="EE38" s="97"/>
      <c r="EF38" s="97"/>
      <c r="EG38" s="97"/>
      <c r="EH38" s="97"/>
      <c r="EI38" s="97"/>
      <c r="EJ38" s="97"/>
      <c r="EK38" s="97"/>
      <c r="EL38" s="97"/>
      <c r="EM38" s="97"/>
      <c r="EN38" s="97"/>
      <c r="EO38" s="97"/>
      <c r="EP38" s="97"/>
      <c r="EQ38" s="97"/>
      <c r="ER38" s="97"/>
      <c r="ES38" s="97"/>
      <c r="ET38" s="97"/>
      <c r="EU38" s="97"/>
      <c r="EV38" s="97"/>
      <c r="EW38" s="97"/>
      <c r="EX38" s="97"/>
      <c r="EY38" s="97"/>
      <c r="EZ38" s="97"/>
      <c r="FA38" s="97"/>
      <c r="FB38" s="97"/>
      <c r="FC38" s="97"/>
      <c r="FD38" s="97"/>
      <c r="FE38" s="97"/>
      <c r="FF38" s="97"/>
      <c r="FG38" s="97"/>
      <c r="FH38" s="97"/>
      <c r="FI38" s="97"/>
      <c r="FJ38" s="97"/>
      <c r="FK38" s="97"/>
      <c r="FL38" s="97"/>
      <c r="FM38" s="97"/>
      <c r="FN38" s="97"/>
      <c r="FO38" s="97"/>
      <c r="FP38" s="97"/>
      <c r="FQ38" s="97"/>
      <c r="FR38" s="97"/>
      <c r="FS38" s="97"/>
      <c r="FT38" s="97"/>
      <c r="FU38" s="97"/>
      <c r="FV38" s="97"/>
      <c r="FW38" s="97"/>
      <c r="FX38" s="97"/>
      <c r="FY38" s="97"/>
      <c r="FZ38" s="97"/>
      <c r="GA38" s="97"/>
      <c r="GB38" s="97"/>
      <c r="GC38" s="97"/>
      <c r="GD38" s="97"/>
      <c r="GE38" s="97"/>
      <c r="GF38" s="97"/>
      <c r="GG38" s="97"/>
      <c r="GH38" s="97"/>
      <c r="GI38" s="97"/>
      <c r="GJ38" s="97"/>
      <c r="GK38" s="97"/>
      <c r="GL38" s="97"/>
      <c r="GM38" s="97"/>
      <c r="GN38" s="97"/>
      <c r="GO38" s="97"/>
      <c r="GP38" s="97"/>
      <c r="GQ38" s="97"/>
      <c r="GR38" s="97"/>
      <c r="GS38" s="97"/>
      <c r="GT38" s="97"/>
      <c r="GU38" s="97"/>
      <c r="GV38" s="97"/>
      <c r="GW38" s="97"/>
      <c r="GX38" s="97"/>
      <c r="GY38" s="97"/>
      <c r="GZ38" s="97"/>
      <c r="HA38" s="97"/>
      <c r="HB38" s="97"/>
      <c r="HC38" s="97"/>
      <c r="HD38" s="97"/>
      <c r="HE38" s="97"/>
      <c r="HF38" s="97"/>
      <c r="HG38" s="97"/>
      <c r="HH38" s="97"/>
      <c r="HI38" s="97"/>
      <c r="HJ38" s="97"/>
      <c r="HK38" s="97"/>
      <c r="HL38" s="97"/>
      <c r="HM38" s="97"/>
      <c r="HN38" s="97"/>
      <c r="HO38" s="97"/>
      <c r="HP38" s="97"/>
      <c r="HQ38" s="97"/>
      <c r="HR38" s="97"/>
      <c r="HS38" s="97"/>
      <c r="HT38" s="97"/>
      <c r="HU38" s="97"/>
      <c r="HV38" s="97"/>
      <c r="HW38" s="97"/>
      <c r="HX38" s="97"/>
      <c r="HY38" s="97"/>
      <c r="HZ38" s="97"/>
      <c r="IA38" s="97"/>
      <c r="IB38" s="97"/>
      <c r="IC38" s="97"/>
      <c r="ID38" s="97"/>
      <c r="IE38" s="97"/>
      <c r="IF38" s="97"/>
      <c r="IG38" s="97"/>
      <c r="IH38" s="97"/>
      <c r="II38" s="97"/>
      <c r="IJ38" s="97"/>
      <c r="IK38" s="97"/>
      <c r="IL38" s="97"/>
      <c r="IM38" s="97"/>
      <c r="IN38" s="97"/>
      <c r="IO38" s="97"/>
      <c r="IP38" s="97"/>
      <c r="IQ38" s="97"/>
      <c r="IR38" s="97"/>
      <c r="IS38" s="97"/>
      <c r="IT38" s="97"/>
      <c r="IU38" s="97"/>
      <c r="IV38" s="97"/>
      <c r="IW38" s="97"/>
      <c r="IX38" s="97"/>
      <c r="IY38" s="97"/>
      <c r="IZ38" s="97"/>
      <c r="JA38" s="97"/>
      <c r="JB38" s="97"/>
      <c r="JC38" s="97"/>
      <c r="JD38" s="97"/>
      <c r="JE38" s="97"/>
      <c r="JF38" s="97"/>
      <c r="JG38" s="97"/>
      <c r="JH38" s="97"/>
      <c r="JI38" s="97"/>
      <c r="JJ38" s="97"/>
      <c r="JK38" s="97"/>
      <c r="JL38" s="97"/>
      <c r="JM38" s="97"/>
      <c r="JN38" s="97"/>
      <c r="JO38" s="97"/>
      <c r="JP38" s="97"/>
      <c r="JQ38" s="97"/>
      <c r="JR38" s="97"/>
      <c r="JS38" s="97"/>
      <c r="JT38" s="97"/>
      <c r="JU38" s="97"/>
      <c r="JV38" s="97"/>
      <c r="JW38" s="97"/>
      <c r="JX38" s="97"/>
      <c r="JY38" s="97"/>
      <c r="JZ38" s="97"/>
      <c r="KA38" s="97"/>
      <c r="KB38" s="97"/>
      <c r="KC38" s="97"/>
      <c r="KD38" s="97"/>
      <c r="KE38" s="97"/>
      <c r="KF38" s="97"/>
      <c r="KG38" s="97"/>
      <c r="KH38" s="97"/>
      <c r="KI38" s="97"/>
      <c r="KJ38" s="97"/>
    </row>
    <row r="39" spans="1:296" s="1" customFormat="1" ht="30" customHeight="1" thickBot="1" x14ac:dyDescent="0.3">
      <c r="A39" s="9"/>
      <c r="B39" s="113" t="s">
        <v>46</v>
      </c>
      <c r="C39" s="38" t="s">
        <v>15</v>
      </c>
      <c r="D39" s="38">
        <v>2</v>
      </c>
      <c r="E39" s="39">
        <v>0.5</v>
      </c>
      <c r="F39" s="40">
        <f ca="1">F10+15</f>
        <v>44685</v>
      </c>
      <c r="G39" s="40">
        <f ca="1">SUM(F39+D39)</f>
        <v>44687</v>
      </c>
      <c r="H39" s="3"/>
      <c r="I39" s="3">
        <f t="shared" ca="1" si="175"/>
        <v>3</v>
      </c>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row>
    <row r="40" spans="1:296" s="1" customFormat="1" ht="30" customHeight="1" thickBot="1" x14ac:dyDescent="0.3">
      <c r="A40" s="9"/>
      <c r="B40" s="113" t="s">
        <v>47</v>
      </c>
      <c r="C40" s="38"/>
      <c r="D40" s="38">
        <v>3</v>
      </c>
      <c r="E40" s="39">
        <v>0.5</v>
      </c>
      <c r="F40" s="40">
        <f ca="1">G39+1</f>
        <v>44688</v>
      </c>
      <c r="G40" s="40">
        <f t="shared" ref="G40:G48" ca="1" si="180">SUM(F40+D40)</f>
        <v>44691</v>
      </c>
      <c r="H40" s="3"/>
      <c r="I40" s="3">
        <f t="shared" ca="1" si="175"/>
        <v>4</v>
      </c>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row>
    <row r="41" spans="1:296" s="1" customFormat="1" ht="30" customHeight="1" thickBot="1" x14ac:dyDescent="0.3">
      <c r="A41" s="9"/>
      <c r="B41" s="113" t="s">
        <v>48</v>
      </c>
      <c r="C41" s="38"/>
      <c r="D41" s="38">
        <v>1</v>
      </c>
      <c r="E41" s="39">
        <v>0.05</v>
      </c>
      <c r="F41" s="40">
        <f ca="1">F40+5</f>
        <v>44693</v>
      </c>
      <c r="G41" s="40">
        <f t="shared" ca="1" si="180"/>
        <v>44694</v>
      </c>
      <c r="H41" s="3"/>
      <c r="I41" s="3">
        <f t="shared" ca="1" si="175"/>
        <v>2</v>
      </c>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row>
    <row r="42" spans="1:296" s="1" customFormat="1" ht="30" customHeight="1" thickBot="1" x14ac:dyDescent="0.3">
      <c r="A42" s="9"/>
      <c r="B42" s="113" t="s">
        <v>49</v>
      </c>
      <c r="C42" s="38"/>
      <c r="D42" s="38">
        <v>5</v>
      </c>
      <c r="E42" s="39">
        <v>0.5</v>
      </c>
      <c r="F42" s="40">
        <f ca="1">G41+1</f>
        <v>44695</v>
      </c>
      <c r="G42" s="40">
        <f t="shared" ca="1" si="180"/>
        <v>44700</v>
      </c>
      <c r="H42" s="3"/>
      <c r="I42" s="3">
        <f t="shared" ca="1" si="175"/>
        <v>6</v>
      </c>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row>
    <row r="43" spans="1:296" s="1" customFormat="1" ht="30" customHeight="1" thickBot="1" x14ac:dyDescent="0.3">
      <c r="A43" s="9"/>
      <c r="B43" s="113" t="s">
        <v>50</v>
      </c>
      <c r="C43" s="38" t="s">
        <v>15</v>
      </c>
      <c r="D43" s="38">
        <v>2</v>
      </c>
      <c r="E43" s="39">
        <v>0.5</v>
      </c>
      <c r="F43" s="40">
        <f ca="1">F13+15</f>
        <v>44694</v>
      </c>
      <c r="G43" s="40">
        <f t="shared" ca="1" si="180"/>
        <v>44696</v>
      </c>
      <c r="H43" s="3"/>
      <c r="I43" s="3">
        <f t="shared" ca="1" si="175"/>
        <v>3</v>
      </c>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row>
    <row r="44" spans="1:296" s="1" customFormat="1" ht="30" customHeight="1" thickBot="1" x14ac:dyDescent="0.3">
      <c r="A44" s="9"/>
      <c r="B44" s="113" t="s">
        <v>40</v>
      </c>
      <c r="C44" s="38" t="s">
        <v>15</v>
      </c>
      <c r="D44" s="38">
        <v>3</v>
      </c>
      <c r="E44" s="39">
        <v>0.5</v>
      </c>
      <c r="F44" s="40">
        <f ca="1">F14+15</f>
        <v>44696</v>
      </c>
      <c r="G44" s="40">
        <f t="shared" ca="1" si="180"/>
        <v>44699</v>
      </c>
      <c r="H44" s="3"/>
      <c r="I44" s="3">
        <f t="shared" ca="1" si="175"/>
        <v>4</v>
      </c>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row>
    <row r="45" spans="1:296" s="1" customFormat="1" ht="30" customHeight="1" thickBot="1" x14ac:dyDescent="0.3">
      <c r="A45" s="9"/>
      <c r="B45" s="113" t="s">
        <v>51</v>
      </c>
      <c r="C45" s="38"/>
      <c r="D45" s="38">
        <v>4</v>
      </c>
      <c r="E45" s="39">
        <v>0.5</v>
      </c>
      <c r="F45" s="40">
        <f ca="1">G44+1</f>
        <v>44700</v>
      </c>
      <c r="G45" s="40">
        <f t="shared" ca="1" si="180"/>
        <v>44704</v>
      </c>
      <c r="H45" s="3"/>
      <c r="I45" s="3">
        <f t="shared" ca="1" si="175"/>
        <v>5</v>
      </c>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row>
    <row r="46" spans="1:296" s="1" customFormat="1" ht="30" customHeight="1" thickBot="1" x14ac:dyDescent="0.3">
      <c r="A46" s="9"/>
      <c r="B46" s="113" t="s">
        <v>52</v>
      </c>
      <c r="C46" s="38"/>
      <c r="D46" s="38">
        <v>2</v>
      </c>
      <c r="E46" s="39">
        <v>0.05</v>
      </c>
      <c r="F46" s="40">
        <f ca="1">F45+5</f>
        <v>44705</v>
      </c>
      <c r="G46" s="40">
        <f t="shared" ca="1" si="180"/>
        <v>44707</v>
      </c>
      <c r="H46" s="3"/>
      <c r="I46" s="3">
        <f t="shared" ca="1" si="175"/>
        <v>3</v>
      </c>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row>
    <row r="47" spans="1:296" s="1" customFormat="1" ht="30" customHeight="1" thickBot="1" x14ac:dyDescent="0.3">
      <c r="A47" s="9"/>
      <c r="B47" s="113" t="s">
        <v>53</v>
      </c>
      <c r="C47" s="38"/>
      <c r="D47" s="38">
        <v>2</v>
      </c>
      <c r="E47" s="39">
        <v>0.5</v>
      </c>
      <c r="F47" s="40">
        <f ca="1">G46+1</f>
        <v>44708</v>
      </c>
      <c r="G47" s="40">
        <f t="shared" ca="1" si="180"/>
        <v>44710</v>
      </c>
      <c r="H47" s="3"/>
      <c r="I47" s="3">
        <f t="shared" ca="1" si="175"/>
        <v>3</v>
      </c>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row>
    <row r="48" spans="1:296" s="95" customFormat="1" ht="30" customHeight="1" thickBot="1" x14ac:dyDescent="0.3">
      <c r="A48" s="92"/>
      <c r="B48" s="114" t="s">
        <v>54</v>
      </c>
      <c r="C48" s="41"/>
      <c r="D48" s="41">
        <v>2</v>
      </c>
      <c r="E48" s="42">
        <v>0.5</v>
      </c>
      <c r="F48" s="40">
        <f ca="1">G47+1</f>
        <v>44711</v>
      </c>
      <c r="G48" s="40">
        <f t="shared" ca="1" si="180"/>
        <v>44713</v>
      </c>
      <c r="H48" s="93"/>
      <c r="I48" s="93">
        <f t="shared" ca="1" si="175"/>
        <v>3</v>
      </c>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94"/>
      <c r="FM48" s="94"/>
      <c r="FN48" s="94"/>
      <c r="FO48" s="94"/>
      <c r="FP48" s="94"/>
      <c r="FQ48" s="94"/>
      <c r="FR48" s="94"/>
      <c r="FS48" s="94"/>
      <c r="FT48" s="94"/>
      <c r="FU48" s="94"/>
      <c r="FV48" s="94"/>
      <c r="FW48" s="94"/>
      <c r="FX48" s="94"/>
      <c r="FY48" s="94"/>
      <c r="FZ48" s="94"/>
      <c r="GA48" s="94"/>
      <c r="GB48" s="94"/>
      <c r="GC48" s="94"/>
      <c r="GD48" s="94"/>
      <c r="GE48" s="94"/>
      <c r="GF48" s="94"/>
      <c r="GG48" s="94"/>
      <c r="GH48" s="94"/>
      <c r="GI48" s="94"/>
      <c r="GJ48" s="94"/>
      <c r="GK48" s="94"/>
      <c r="GL48" s="94"/>
      <c r="GM48" s="94"/>
      <c r="GN48" s="94"/>
      <c r="GO48" s="94"/>
      <c r="GP48" s="94"/>
      <c r="GQ48" s="94"/>
      <c r="GR48" s="94"/>
      <c r="GS48" s="94"/>
      <c r="GT48" s="94"/>
      <c r="GU48" s="94"/>
      <c r="GV48" s="94"/>
      <c r="GW48" s="94"/>
      <c r="GX48" s="94"/>
      <c r="GY48" s="94"/>
      <c r="GZ48" s="94"/>
      <c r="HA48" s="94"/>
      <c r="HB48" s="94"/>
      <c r="HC48" s="94"/>
      <c r="HD48" s="94"/>
      <c r="HE48" s="94"/>
      <c r="HF48" s="94"/>
      <c r="HG48" s="94"/>
      <c r="HH48" s="94"/>
      <c r="HI48" s="94"/>
      <c r="HJ48" s="94"/>
      <c r="HK48" s="94"/>
      <c r="HL48" s="94"/>
      <c r="HM48" s="94"/>
      <c r="HN48" s="94"/>
      <c r="HO48" s="94"/>
      <c r="HP48" s="94"/>
      <c r="HQ48" s="94"/>
      <c r="HR48" s="94"/>
      <c r="HS48" s="94"/>
      <c r="HT48" s="94"/>
      <c r="HU48" s="94"/>
      <c r="HV48" s="94"/>
      <c r="HW48" s="94"/>
      <c r="HX48" s="94"/>
      <c r="HY48" s="94"/>
      <c r="HZ48" s="94"/>
      <c r="IA48" s="94"/>
      <c r="IB48" s="94"/>
      <c r="IC48" s="94"/>
      <c r="ID48" s="94"/>
      <c r="IE48" s="94"/>
      <c r="IF48" s="94"/>
      <c r="IG48" s="94"/>
      <c r="IH48" s="94"/>
      <c r="II48" s="94"/>
      <c r="IJ48" s="94"/>
      <c r="IK48" s="94"/>
      <c r="IL48" s="94"/>
      <c r="IM48" s="94"/>
      <c r="IN48" s="94"/>
      <c r="IO48" s="94"/>
      <c r="IP48" s="94"/>
      <c r="IQ48" s="94"/>
      <c r="IR48" s="94"/>
      <c r="IS48" s="94"/>
      <c r="IT48" s="94"/>
      <c r="IU48" s="94"/>
      <c r="IV48" s="94"/>
      <c r="IW48" s="94"/>
      <c r="IX48" s="94"/>
      <c r="IY48" s="94"/>
      <c r="IZ48" s="94"/>
      <c r="JA48" s="94"/>
      <c r="JB48" s="94"/>
      <c r="JC48" s="94"/>
      <c r="JD48" s="94"/>
      <c r="JE48" s="94"/>
      <c r="JF48" s="94"/>
      <c r="JG48" s="94"/>
      <c r="JH48" s="94"/>
      <c r="JI48" s="94"/>
      <c r="JJ48" s="94"/>
      <c r="JK48" s="94"/>
      <c r="JL48" s="94"/>
      <c r="JM48" s="94"/>
      <c r="JN48" s="94"/>
      <c r="JO48" s="94"/>
      <c r="JP48" s="94"/>
      <c r="JQ48" s="94"/>
      <c r="JR48" s="94"/>
      <c r="JS48" s="94"/>
      <c r="JT48" s="94"/>
      <c r="JU48" s="94"/>
      <c r="JV48" s="94"/>
      <c r="JW48" s="94"/>
      <c r="JX48" s="94"/>
      <c r="JY48" s="94"/>
      <c r="JZ48" s="94"/>
      <c r="KA48" s="94"/>
      <c r="KB48" s="94"/>
      <c r="KC48" s="94"/>
      <c r="KD48" s="94"/>
      <c r="KE48" s="94"/>
      <c r="KF48" s="94"/>
      <c r="KG48" s="94"/>
      <c r="KH48" s="94"/>
      <c r="KI48" s="94"/>
      <c r="KJ48" s="94"/>
    </row>
    <row r="49" spans="1:296" s="1" customFormat="1" ht="30" customHeight="1" thickBot="1" x14ac:dyDescent="0.3">
      <c r="A49" s="9" t="s">
        <v>55</v>
      </c>
      <c r="B49" s="43" t="s">
        <v>56</v>
      </c>
      <c r="C49" s="44"/>
      <c r="D49" s="44"/>
      <c r="E49" s="45"/>
      <c r="F49" s="46"/>
      <c r="G49" s="47"/>
      <c r="H49" s="96"/>
      <c r="I49" s="96" t="str">
        <f t="shared" si="175"/>
        <v/>
      </c>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c r="CC49" s="97"/>
      <c r="CD49" s="97"/>
      <c r="CE49" s="97"/>
      <c r="CF49" s="97"/>
      <c r="CG49" s="97"/>
      <c r="CH49" s="97"/>
      <c r="CI49" s="97"/>
      <c r="CJ49" s="97"/>
      <c r="CK49" s="97"/>
      <c r="CL49" s="97"/>
      <c r="CM49" s="97"/>
      <c r="CN49" s="97"/>
      <c r="CO49" s="97"/>
      <c r="CP49" s="97"/>
      <c r="CQ49" s="97"/>
      <c r="CR49" s="97"/>
      <c r="CS49" s="97"/>
      <c r="CT49" s="97"/>
      <c r="CU49" s="97"/>
      <c r="CV49" s="97"/>
      <c r="CW49" s="97"/>
      <c r="CX49" s="97"/>
      <c r="CY49" s="97"/>
      <c r="CZ49" s="97"/>
      <c r="DA49" s="97"/>
      <c r="DB49" s="97"/>
      <c r="DC49" s="97"/>
      <c r="DD49" s="97"/>
      <c r="DE49" s="97"/>
      <c r="DF49" s="97"/>
      <c r="DG49" s="97"/>
      <c r="DH49" s="97"/>
      <c r="DI49" s="97"/>
      <c r="DJ49" s="97"/>
      <c r="DK49" s="97"/>
      <c r="DL49" s="97"/>
      <c r="DM49" s="97"/>
      <c r="DN49" s="97"/>
      <c r="DO49" s="97"/>
      <c r="DP49" s="97"/>
      <c r="DQ49" s="97"/>
      <c r="DR49" s="97"/>
      <c r="DS49" s="97"/>
      <c r="DT49" s="97"/>
      <c r="DU49" s="97"/>
      <c r="DV49" s="97"/>
      <c r="DW49" s="97"/>
      <c r="DX49" s="97"/>
      <c r="DY49" s="97"/>
      <c r="DZ49" s="97"/>
      <c r="EA49" s="97"/>
      <c r="EB49" s="97"/>
      <c r="EC49" s="97"/>
      <c r="ED49" s="97"/>
      <c r="EE49" s="97"/>
      <c r="EF49" s="97"/>
      <c r="EG49" s="97"/>
      <c r="EH49" s="97"/>
      <c r="EI49" s="97"/>
      <c r="EJ49" s="97"/>
      <c r="EK49" s="97"/>
      <c r="EL49" s="97"/>
      <c r="EM49" s="97"/>
      <c r="EN49" s="97"/>
      <c r="EO49" s="97"/>
      <c r="EP49" s="97"/>
      <c r="EQ49" s="97"/>
      <c r="ER49" s="97"/>
      <c r="ES49" s="97"/>
      <c r="ET49" s="97"/>
      <c r="EU49" s="97"/>
      <c r="EV49" s="97"/>
      <c r="EW49" s="97"/>
      <c r="EX49" s="97"/>
      <c r="EY49" s="97"/>
      <c r="EZ49" s="97"/>
      <c r="FA49" s="97"/>
      <c r="FB49" s="97"/>
      <c r="FC49" s="97"/>
      <c r="FD49" s="97"/>
      <c r="FE49" s="97"/>
      <c r="FF49" s="97"/>
      <c r="FG49" s="97"/>
      <c r="FH49" s="97"/>
      <c r="FI49" s="97"/>
      <c r="FJ49" s="97"/>
      <c r="FK49" s="97"/>
      <c r="FL49" s="97"/>
      <c r="FM49" s="97"/>
      <c r="FN49" s="97"/>
      <c r="FO49" s="97"/>
      <c r="FP49" s="97"/>
      <c r="FQ49" s="97"/>
      <c r="FR49" s="97"/>
      <c r="FS49" s="97"/>
      <c r="FT49" s="97"/>
      <c r="FU49" s="97"/>
      <c r="FV49" s="97"/>
      <c r="FW49" s="97"/>
      <c r="FX49" s="97"/>
      <c r="FY49" s="97"/>
      <c r="FZ49" s="97"/>
      <c r="GA49" s="97"/>
      <c r="GB49" s="97"/>
      <c r="GC49" s="97"/>
      <c r="GD49" s="97"/>
      <c r="GE49" s="97"/>
      <c r="GF49" s="97"/>
      <c r="GG49" s="97"/>
      <c r="GH49" s="97"/>
      <c r="GI49" s="97"/>
      <c r="GJ49" s="97"/>
      <c r="GK49" s="97"/>
      <c r="GL49" s="97"/>
      <c r="GM49" s="97"/>
      <c r="GN49" s="97"/>
      <c r="GO49" s="97"/>
      <c r="GP49" s="97"/>
      <c r="GQ49" s="97"/>
      <c r="GR49" s="97"/>
      <c r="GS49" s="97"/>
      <c r="GT49" s="97"/>
      <c r="GU49" s="97"/>
      <c r="GV49" s="97"/>
      <c r="GW49" s="97"/>
      <c r="GX49" s="97"/>
      <c r="GY49" s="97"/>
      <c r="GZ49" s="97"/>
      <c r="HA49" s="97"/>
      <c r="HB49" s="97"/>
      <c r="HC49" s="97"/>
      <c r="HD49" s="97"/>
      <c r="HE49" s="97"/>
      <c r="HF49" s="97"/>
      <c r="HG49" s="97"/>
      <c r="HH49" s="97"/>
      <c r="HI49" s="97"/>
      <c r="HJ49" s="97"/>
      <c r="HK49" s="97"/>
      <c r="HL49" s="97"/>
      <c r="HM49" s="97"/>
      <c r="HN49" s="97"/>
      <c r="HO49" s="97"/>
      <c r="HP49" s="97"/>
      <c r="HQ49" s="97"/>
      <c r="HR49" s="97"/>
      <c r="HS49" s="97"/>
      <c r="HT49" s="97"/>
      <c r="HU49" s="97"/>
      <c r="HV49" s="97"/>
      <c r="HW49" s="97"/>
      <c r="HX49" s="97"/>
      <c r="HY49" s="97"/>
      <c r="HZ49" s="97"/>
      <c r="IA49" s="97"/>
      <c r="IB49" s="97"/>
      <c r="IC49" s="97"/>
      <c r="ID49" s="97"/>
      <c r="IE49" s="97"/>
      <c r="IF49" s="97"/>
      <c r="IG49" s="97"/>
      <c r="IH49" s="97"/>
      <c r="II49" s="97"/>
      <c r="IJ49" s="97"/>
      <c r="IK49" s="97"/>
      <c r="IL49" s="97"/>
      <c r="IM49" s="97"/>
      <c r="IN49" s="97"/>
      <c r="IO49" s="97"/>
      <c r="IP49" s="97"/>
      <c r="IQ49" s="97"/>
      <c r="IR49" s="97"/>
      <c r="IS49" s="97"/>
      <c r="IT49" s="97"/>
      <c r="IU49" s="97"/>
      <c r="IV49" s="97"/>
      <c r="IW49" s="97"/>
      <c r="IX49" s="97"/>
      <c r="IY49" s="97"/>
      <c r="IZ49" s="97"/>
      <c r="JA49" s="97"/>
      <c r="JB49" s="97"/>
      <c r="JC49" s="97"/>
      <c r="JD49" s="97"/>
      <c r="JE49" s="97"/>
      <c r="JF49" s="97"/>
      <c r="JG49" s="97"/>
      <c r="JH49" s="97"/>
      <c r="JI49" s="97"/>
      <c r="JJ49" s="97"/>
      <c r="JK49" s="97"/>
      <c r="JL49" s="97"/>
      <c r="JM49" s="97"/>
      <c r="JN49" s="97"/>
      <c r="JO49" s="97"/>
      <c r="JP49" s="97"/>
      <c r="JQ49" s="97"/>
      <c r="JR49" s="97"/>
      <c r="JS49" s="97"/>
      <c r="JT49" s="97"/>
      <c r="JU49" s="97"/>
      <c r="JV49" s="97"/>
      <c r="JW49" s="97"/>
      <c r="JX49" s="97"/>
      <c r="JY49" s="97"/>
      <c r="JZ49" s="97"/>
      <c r="KA49" s="97"/>
      <c r="KB49" s="97"/>
      <c r="KC49" s="97"/>
      <c r="KD49" s="97"/>
      <c r="KE49" s="97"/>
      <c r="KF49" s="97"/>
      <c r="KG49" s="97"/>
      <c r="KH49" s="97"/>
      <c r="KI49" s="97"/>
      <c r="KJ49" s="97"/>
    </row>
    <row r="50" spans="1:296" s="1" customFormat="1" ht="69.75" customHeight="1" x14ac:dyDescent="0.25">
      <c r="A50" s="9"/>
      <c r="B50" s="115" t="s">
        <v>57</v>
      </c>
      <c r="C50" s="48" t="s">
        <v>15</v>
      </c>
      <c r="D50" s="48">
        <v>2</v>
      </c>
      <c r="E50" s="49">
        <v>0.5</v>
      </c>
      <c r="F50" s="116">
        <f ca="1">G48+1</f>
        <v>44714</v>
      </c>
      <c r="G50" s="50">
        <f ca="1">SUM(F50+D50)</f>
        <v>44716</v>
      </c>
      <c r="H50" s="3"/>
      <c r="I50" s="3">
        <f t="shared" ca="1" si="175"/>
        <v>3</v>
      </c>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row>
    <row r="51" spans="1:296" s="1" customFormat="1" ht="111" customHeight="1" thickBot="1" x14ac:dyDescent="0.3">
      <c r="A51" s="9"/>
      <c r="B51" s="115" t="s">
        <v>58</v>
      </c>
      <c r="C51" s="48"/>
      <c r="D51" s="48">
        <v>2</v>
      </c>
      <c r="E51" s="49">
        <v>0.5</v>
      </c>
      <c r="F51" s="50">
        <f ca="1">G50+1</f>
        <v>44717</v>
      </c>
      <c r="G51" s="50">
        <f ca="1">SUM(F51+D51)</f>
        <v>44719</v>
      </c>
      <c r="H51" s="3"/>
      <c r="I51" s="3">
        <f t="shared" ca="1" si="175"/>
        <v>3</v>
      </c>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row>
    <row r="52" spans="1:296" s="1" customFormat="1" ht="30" customHeight="1" thickBot="1" x14ac:dyDescent="0.3">
      <c r="A52" s="9" t="s">
        <v>59</v>
      </c>
      <c r="B52" s="51" t="s">
        <v>60</v>
      </c>
      <c r="C52" s="52"/>
      <c r="D52" s="52"/>
      <c r="E52" s="53"/>
      <c r="F52" s="54"/>
      <c r="G52" s="55"/>
      <c r="H52" s="96"/>
      <c r="I52" s="96" t="str">
        <f t="shared" si="175"/>
        <v/>
      </c>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97"/>
      <c r="AL52" s="97"/>
      <c r="AM52" s="97"/>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c r="CZ52" s="97"/>
      <c r="DA52" s="97"/>
      <c r="DB52" s="97"/>
      <c r="DC52" s="97"/>
      <c r="DD52" s="97"/>
      <c r="DE52" s="97"/>
      <c r="DF52" s="97"/>
      <c r="DG52" s="97"/>
      <c r="DH52" s="97"/>
      <c r="DI52" s="97"/>
      <c r="DJ52" s="97"/>
      <c r="DK52" s="97"/>
      <c r="DL52" s="97"/>
      <c r="DM52" s="97"/>
      <c r="DN52" s="97"/>
      <c r="DO52" s="97"/>
      <c r="DP52" s="97"/>
      <c r="DQ52" s="97"/>
      <c r="DR52" s="97"/>
      <c r="DS52" s="97"/>
      <c r="DT52" s="97"/>
      <c r="DU52" s="97"/>
      <c r="DV52" s="97"/>
      <c r="DW52" s="97"/>
      <c r="DX52" s="97"/>
      <c r="DY52" s="97"/>
      <c r="DZ52" s="97"/>
      <c r="EA52" s="97"/>
      <c r="EB52" s="97"/>
      <c r="EC52" s="97"/>
      <c r="ED52" s="97"/>
      <c r="EE52" s="97"/>
      <c r="EF52" s="97"/>
      <c r="EG52" s="97"/>
      <c r="EH52" s="97"/>
      <c r="EI52" s="97"/>
      <c r="EJ52" s="97"/>
      <c r="EK52" s="97"/>
      <c r="EL52" s="97"/>
      <c r="EM52" s="97"/>
      <c r="EN52" s="97"/>
      <c r="EO52" s="97"/>
      <c r="EP52" s="97"/>
      <c r="EQ52" s="97"/>
      <c r="ER52" s="97"/>
      <c r="ES52" s="97"/>
      <c r="ET52" s="97"/>
      <c r="EU52" s="97"/>
      <c r="EV52" s="97"/>
      <c r="EW52" s="97"/>
      <c r="EX52" s="97"/>
      <c r="EY52" s="97"/>
      <c r="EZ52" s="97"/>
      <c r="FA52" s="97"/>
      <c r="FB52" s="97"/>
      <c r="FC52" s="97"/>
      <c r="FD52" s="97"/>
      <c r="FE52" s="97"/>
      <c r="FF52" s="97"/>
      <c r="FG52" s="97"/>
      <c r="FH52" s="97"/>
      <c r="FI52" s="97"/>
      <c r="FJ52" s="97"/>
      <c r="FK52" s="97"/>
      <c r="FL52" s="97"/>
      <c r="FM52" s="97"/>
      <c r="FN52" s="97"/>
      <c r="FO52" s="97"/>
      <c r="FP52" s="97"/>
      <c r="FQ52" s="97"/>
      <c r="FR52" s="97"/>
      <c r="FS52" s="97"/>
      <c r="FT52" s="97"/>
      <c r="FU52" s="97"/>
      <c r="FV52" s="97"/>
      <c r="FW52" s="97"/>
      <c r="FX52" s="97"/>
      <c r="FY52" s="97"/>
      <c r="FZ52" s="97"/>
      <c r="GA52" s="97"/>
      <c r="GB52" s="97"/>
      <c r="GC52" s="97"/>
      <c r="GD52" s="97"/>
      <c r="GE52" s="97"/>
      <c r="GF52" s="97"/>
      <c r="GG52" s="97"/>
      <c r="GH52" s="97"/>
      <c r="GI52" s="97"/>
      <c r="GJ52" s="97"/>
      <c r="GK52" s="97"/>
      <c r="GL52" s="97"/>
      <c r="GM52" s="97"/>
      <c r="GN52" s="97"/>
      <c r="GO52" s="97"/>
      <c r="GP52" s="97"/>
      <c r="GQ52" s="97"/>
      <c r="GR52" s="97"/>
      <c r="GS52" s="97"/>
      <c r="GT52" s="97"/>
      <c r="GU52" s="97"/>
      <c r="GV52" s="97"/>
      <c r="GW52" s="97"/>
      <c r="GX52" s="97"/>
      <c r="GY52" s="97"/>
      <c r="GZ52" s="97"/>
      <c r="HA52" s="97"/>
      <c r="HB52" s="97"/>
      <c r="HC52" s="97"/>
      <c r="HD52" s="97"/>
      <c r="HE52" s="97"/>
      <c r="HF52" s="97"/>
      <c r="HG52" s="97"/>
      <c r="HH52" s="97"/>
      <c r="HI52" s="97"/>
      <c r="HJ52" s="97"/>
      <c r="HK52" s="97"/>
      <c r="HL52" s="97"/>
      <c r="HM52" s="97"/>
      <c r="HN52" s="97"/>
      <c r="HO52" s="97"/>
      <c r="HP52" s="97"/>
      <c r="HQ52" s="97"/>
      <c r="HR52" s="97"/>
      <c r="HS52" s="97"/>
      <c r="HT52" s="97"/>
      <c r="HU52" s="97"/>
      <c r="HV52" s="97"/>
      <c r="HW52" s="97"/>
      <c r="HX52" s="97"/>
      <c r="HY52" s="97"/>
      <c r="HZ52" s="97"/>
      <c r="IA52" s="97"/>
      <c r="IB52" s="97"/>
      <c r="IC52" s="97"/>
      <c r="ID52" s="97"/>
      <c r="IE52" s="97"/>
      <c r="IF52" s="97"/>
      <c r="IG52" s="97"/>
      <c r="IH52" s="97"/>
      <c r="II52" s="97"/>
      <c r="IJ52" s="97"/>
      <c r="IK52" s="97"/>
      <c r="IL52" s="97"/>
      <c r="IM52" s="97"/>
      <c r="IN52" s="97"/>
      <c r="IO52" s="97"/>
      <c r="IP52" s="97"/>
      <c r="IQ52" s="97"/>
      <c r="IR52" s="97"/>
      <c r="IS52" s="97"/>
      <c r="IT52" s="97"/>
      <c r="IU52" s="97"/>
      <c r="IV52" s="97"/>
      <c r="IW52" s="97"/>
      <c r="IX52" s="97"/>
      <c r="IY52" s="97"/>
      <c r="IZ52" s="97"/>
      <c r="JA52" s="97"/>
      <c r="JB52" s="97"/>
      <c r="JC52" s="97"/>
      <c r="JD52" s="97"/>
      <c r="JE52" s="97"/>
      <c r="JF52" s="97"/>
      <c r="JG52" s="97"/>
      <c r="JH52" s="97"/>
      <c r="JI52" s="97"/>
      <c r="JJ52" s="97"/>
      <c r="JK52" s="97"/>
      <c r="JL52" s="97"/>
      <c r="JM52" s="97"/>
      <c r="JN52" s="97"/>
      <c r="JO52" s="97"/>
      <c r="JP52" s="97"/>
      <c r="JQ52" s="97"/>
      <c r="JR52" s="97"/>
      <c r="JS52" s="97"/>
      <c r="JT52" s="97"/>
      <c r="JU52" s="97"/>
      <c r="JV52" s="97"/>
      <c r="JW52" s="97"/>
      <c r="JX52" s="97"/>
      <c r="JY52" s="97"/>
      <c r="JZ52" s="97"/>
      <c r="KA52" s="97"/>
      <c r="KB52" s="97"/>
      <c r="KC52" s="97"/>
      <c r="KD52" s="97"/>
      <c r="KE52" s="97"/>
      <c r="KF52" s="97"/>
      <c r="KG52" s="97"/>
      <c r="KH52" s="97"/>
      <c r="KI52" s="97"/>
      <c r="KJ52" s="97"/>
    </row>
    <row r="53" spans="1:296" s="1" customFormat="1" ht="45.75" thickBot="1" x14ac:dyDescent="0.3">
      <c r="A53" s="9"/>
      <c r="B53" s="119" t="s">
        <v>89</v>
      </c>
      <c r="C53" s="56" t="s">
        <v>15</v>
      </c>
      <c r="D53" s="56">
        <v>2</v>
      </c>
      <c r="E53" s="57">
        <v>0.5</v>
      </c>
      <c r="F53" s="58">
        <f t="shared" ref="F53:F58" ca="1" si="181">F39+15</f>
        <v>44700</v>
      </c>
      <c r="G53" s="58">
        <f t="shared" ref="G53:G60" ca="1" si="182">SUM(F53+D53)</f>
        <v>44702</v>
      </c>
      <c r="H53" s="3"/>
      <c r="I53" s="3">
        <f t="shared" ca="1" si="175"/>
        <v>3</v>
      </c>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row>
    <row r="54" spans="1:296" s="1" customFormat="1" ht="30.75" thickBot="1" x14ac:dyDescent="0.3">
      <c r="A54" s="9"/>
      <c r="B54" s="119" t="s">
        <v>90</v>
      </c>
      <c r="C54" s="56"/>
      <c r="D54" s="56">
        <v>1</v>
      </c>
      <c r="E54" s="57">
        <v>0.5</v>
      </c>
      <c r="F54" s="58">
        <f t="shared" ca="1" si="181"/>
        <v>44703</v>
      </c>
      <c r="G54" s="58">
        <f t="shared" ca="1" si="182"/>
        <v>44704</v>
      </c>
      <c r="H54" s="3"/>
      <c r="I54" s="3">
        <f t="shared" ca="1" si="175"/>
        <v>2</v>
      </c>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row>
    <row r="55" spans="1:296" s="1" customFormat="1" ht="45.75" thickBot="1" x14ac:dyDescent="0.3">
      <c r="A55" s="9"/>
      <c r="B55" s="119" t="s">
        <v>91</v>
      </c>
      <c r="C55" s="56"/>
      <c r="D55" s="56">
        <v>2</v>
      </c>
      <c r="E55" s="57">
        <v>0.05</v>
      </c>
      <c r="F55" s="58">
        <f t="shared" ca="1" si="181"/>
        <v>44708</v>
      </c>
      <c r="G55" s="58">
        <f t="shared" ca="1" si="182"/>
        <v>44710</v>
      </c>
      <c r="H55" s="3"/>
      <c r="I55" s="3">
        <f t="shared" ca="1" si="175"/>
        <v>3</v>
      </c>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c r="KB55" s="6"/>
      <c r="KC55" s="6"/>
      <c r="KD55" s="6"/>
      <c r="KE55" s="6"/>
      <c r="KF55" s="6"/>
      <c r="KG55" s="6"/>
      <c r="KH55" s="6"/>
      <c r="KI55" s="6"/>
      <c r="KJ55" s="6"/>
    </row>
    <row r="56" spans="1:296" s="1" customFormat="1" ht="30" customHeight="1" thickBot="1" x14ac:dyDescent="0.3">
      <c r="A56" s="9"/>
      <c r="B56" s="119" t="s">
        <v>92</v>
      </c>
      <c r="C56" s="56"/>
      <c r="D56" s="56">
        <v>4</v>
      </c>
      <c r="E56" s="57">
        <v>0.5</v>
      </c>
      <c r="F56" s="58">
        <f t="shared" ca="1" si="181"/>
        <v>44710</v>
      </c>
      <c r="G56" s="58">
        <f t="shared" ca="1" si="182"/>
        <v>44714</v>
      </c>
      <c r="H56" s="3"/>
      <c r="I56" s="3">
        <f t="shared" ca="1" si="175"/>
        <v>5</v>
      </c>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c r="IS56" s="6"/>
      <c r="IT56" s="6"/>
      <c r="IU56" s="6"/>
      <c r="IV56" s="6"/>
      <c r="IW56" s="6"/>
      <c r="IX56" s="6"/>
      <c r="IY56" s="6"/>
      <c r="IZ56" s="6"/>
      <c r="JA56" s="6"/>
      <c r="JB56" s="6"/>
      <c r="JC56" s="6"/>
      <c r="JD56" s="6"/>
      <c r="JE56" s="6"/>
      <c r="JF56" s="6"/>
      <c r="JG56" s="6"/>
      <c r="JH56" s="6"/>
      <c r="JI56" s="6"/>
      <c r="JJ56" s="6"/>
      <c r="JK56" s="6"/>
      <c r="JL56" s="6"/>
      <c r="JM56" s="6"/>
      <c r="JN56" s="6"/>
      <c r="JO56" s="6"/>
      <c r="JP56" s="6"/>
      <c r="JQ56" s="6"/>
      <c r="JR56" s="6"/>
      <c r="JS56" s="6"/>
      <c r="JT56" s="6"/>
      <c r="JU56" s="6"/>
      <c r="JV56" s="6"/>
      <c r="JW56" s="6"/>
      <c r="JX56" s="6"/>
      <c r="JY56" s="6"/>
      <c r="JZ56" s="6"/>
      <c r="KA56" s="6"/>
      <c r="KB56" s="6"/>
      <c r="KC56" s="6"/>
      <c r="KD56" s="6"/>
      <c r="KE56" s="6"/>
      <c r="KF56" s="6"/>
      <c r="KG56" s="6"/>
      <c r="KH56" s="6"/>
      <c r="KI56" s="6"/>
      <c r="KJ56" s="6"/>
    </row>
    <row r="57" spans="1:296" s="1" customFormat="1" ht="30" customHeight="1" thickBot="1" x14ac:dyDescent="0.3">
      <c r="A57" s="9"/>
      <c r="B57" s="119" t="s">
        <v>93</v>
      </c>
      <c r="C57" s="117" t="s">
        <v>15</v>
      </c>
      <c r="D57" s="117">
        <v>10</v>
      </c>
      <c r="E57" s="57">
        <v>0.5</v>
      </c>
      <c r="F57" s="118">
        <f t="shared" ca="1" si="181"/>
        <v>44709</v>
      </c>
      <c r="G57" s="118">
        <f t="shared" ca="1" si="182"/>
        <v>44719</v>
      </c>
      <c r="H57" s="3"/>
      <c r="I57" s="3">
        <f ca="1">IF(OR(ISBLANK(task_start),ISBLANK(task_end)),"",task_end-task_start+1)</f>
        <v>11</v>
      </c>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row>
    <row r="58" spans="1:296" s="1" customFormat="1" ht="30.75" thickBot="1" x14ac:dyDescent="0.3">
      <c r="A58" s="9"/>
      <c r="B58" s="119" t="s">
        <v>94</v>
      </c>
      <c r="C58" s="117"/>
      <c r="D58" s="117"/>
      <c r="E58" s="57">
        <v>0.5</v>
      </c>
      <c r="F58" s="118">
        <f t="shared" ca="1" si="181"/>
        <v>44711</v>
      </c>
      <c r="G58" s="118">
        <f t="shared" ca="1" si="182"/>
        <v>44711</v>
      </c>
      <c r="H58" s="3"/>
      <c r="I58" s="3">
        <f ca="1">IF(OR(ISBLANK(task_start),ISBLANK(task_end)),"",task_end-task_start+1)</f>
        <v>1</v>
      </c>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row>
    <row r="59" spans="1:296" s="1" customFormat="1" ht="63" customHeight="1" thickBot="1" x14ac:dyDescent="0.3">
      <c r="A59" s="9"/>
      <c r="B59" s="119" t="s">
        <v>96</v>
      </c>
      <c r="C59" s="117"/>
      <c r="D59" s="117">
        <v>60</v>
      </c>
      <c r="E59" s="57">
        <v>0.25</v>
      </c>
      <c r="F59" s="118">
        <f ca="1">F18</f>
        <v>44689</v>
      </c>
      <c r="G59" s="118">
        <f t="shared" ca="1" si="182"/>
        <v>44749</v>
      </c>
      <c r="H59" s="3"/>
      <c r="I59" s="3">
        <f ca="1">IF(OR(ISBLANK(task_start),ISBLANK(task_end)),"",task_end-task_start+1)</f>
        <v>61</v>
      </c>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c r="IS59" s="6"/>
      <c r="IT59" s="6"/>
      <c r="IU59" s="6"/>
      <c r="IV59" s="6"/>
      <c r="IW59" s="6"/>
      <c r="IX59" s="6"/>
      <c r="IY59" s="6"/>
      <c r="IZ59" s="6"/>
      <c r="JA59" s="6"/>
      <c r="JB59" s="6"/>
      <c r="JC59" s="6"/>
      <c r="JD59" s="6"/>
      <c r="JE59" s="6"/>
      <c r="JF59" s="6"/>
      <c r="JG59" s="6"/>
      <c r="JH59" s="6"/>
      <c r="JI59" s="6"/>
      <c r="JJ59" s="6"/>
      <c r="JK59" s="6"/>
      <c r="JL59" s="6"/>
      <c r="JM59" s="6"/>
      <c r="JN59" s="6"/>
      <c r="JO59" s="6"/>
      <c r="JP59" s="6"/>
      <c r="JQ59" s="6"/>
      <c r="JR59" s="6"/>
      <c r="JS59" s="6"/>
      <c r="JT59" s="6"/>
      <c r="JU59" s="6"/>
      <c r="JV59" s="6"/>
      <c r="JW59" s="6"/>
      <c r="JX59" s="6"/>
      <c r="JY59" s="6"/>
      <c r="JZ59" s="6"/>
      <c r="KA59" s="6"/>
      <c r="KB59" s="6"/>
      <c r="KC59" s="6"/>
      <c r="KD59" s="6"/>
      <c r="KE59" s="6"/>
      <c r="KF59" s="6"/>
      <c r="KG59" s="6"/>
      <c r="KH59" s="6"/>
      <c r="KI59" s="6"/>
      <c r="KJ59" s="6"/>
    </row>
    <row r="60" spans="1:296" s="1" customFormat="1" ht="60.75" thickBot="1" x14ac:dyDescent="0.3">
      <c r="A60" s="9"/>
      <c r="B60" s="119" t="s">
        <v>95</v>
      </c>
      <c r="C60" s="117"/>
      <c r="D60" s="117"/>
      <c r="E60" s="57">
        <v>0.25</v>
      </c>
      <c r="F60" s="118">
        <f ca="1">F46+15</f>
        <v>44720</v>
      </c>
      <c r="G60" s="118">
        <f t="shared" ca="1" si="182"/>
        <v>44720</v>
      </c>
      <c r="H60" s="3"/>
      <c r="I60" s="3">
        <f ca="1">IF(OR(ISBLANK(task_start),ISBLANK(task_end)),"",task_end-task_start+1)</f>
        <v>1</v>
      </c>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c r="IW60" s="6"/>
      <c r="IX60" s="6"/>
      <c r="IY60" s="6"/>
      <c r="IZ60" s="6"/>
      <c r="JA60" s="6"/>
      <c r="JB60" s="6"/>
      <c r="JC60" s="6"/>
      <c r="JD60" s="6"/>
      <c r="JE60" s="6"/>
      <c r="JF60" s="6"/>
      <c r="JG60" s="6"/>
      <c r="JH60" s="6"/>
      <c r="JI60" s="6"/>
      <c r="JJ60" s="6"/>
      <c r="JK60" s="6"/>
      <c r="JL60" s="6"/>
      <c r="JM60" s="6"/>
      <c r="JN60" s="6"/>
      <c r="JO60" s="6"/>
      <c r="JP60" s="6"/>
      <c r="JQ60" s="6"/>
      <c r="JR60" s="6"/>
      <c r="JS60" s="6"/>
      <c r="JT60" s="6"/>
      <c r="JU60" s="6"/>
      <c r="JV60" s="6"/>
      <c r="JW60" s="6"/>
      <c r="JX60" s="6"/>
      <c r="JY60" s="6"/>
      <c r="JZ60" s="6"/>
      <c r="KA60" s="6"/>
      <c r="KB60" s="6"/>
      <c r="KC60" s="6"/>
      <c r="KD60" s="6"/>
      <c r="KE60" s="6"/>
      <c r="KF60" s="6"/>
      <c r="KG60" s="6"/>
      <c r="KH60" s="6"/>
      <c r="KI60" s="6"/>
      <c r="KJ60" s="6"/>
    </row>
    <row r="61" spans="1:296" s="1" customFormat="1" ht="30" customHeight="1" thickBot="1" x14ac:dyDescent="0.3">
      <c r="A61" s="9" t="s">
        <v>61</v>
      </c>
      <c r="B61" s="59" t="s">
        <v>62</v>
      </c>
      <c r="C61" s="60"/>
      <c r="D61" s="60"/>
      <c r="E61" s="61"/>
      <c r="F61" s="62"/>
      <c r="G61" s="63"/>
      <c r="H61" s="96"/>
      <c r="I61" s="96" t="str">
        <f t="shared" si="175"/>
        <v/>
      </c>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row>
    <row r="62" spans="1:296" s="1" customFormat="1" ht="30" customHeight="1" thickBot="1" x14ac:dyDescent="0.3">
      <c r="A62" s="9"/>
      <c r="B62" s="120" t="s">
        <v>97</v>
      </c>
      <c r="C62" s="64" t="s">
        <v>15</v>
      </c>
      <c r="D62" s="64">
        <v>45</v>
      </c>
      <c r="E62" s="65">
        <v>0.08</v>
      </c>
      <c r="F62" s="66">
        <f ca="1">Project_Start</f>
        <v>44670</v>
      </c>
      <c r="G62" s="66">
        <f t="shared" ref="G62:G67" ca="1" si="183">SUM(F62+D62)</f>
        <v>44715</v>
      </c>
      <c r="H62" s="3"/>
      <c r="I62" s="3">
        <f t="shared" ca="1" si="175"/>
        <v>46</v>
      </c>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
      <c r="JJ62" s="6"/>
      <c r="JK62" s="6"/>
      <c r="JL62" s="6"/>
      <c r="JM62" s="6"/>
      <c r="JN62" s="6"/>
      <c r="JO62" s="6"/>
      <c r="JP62" s="6"/>
      <c r="JQ62" s="6"/>
      <c r="JR62" s="6"/>
      <c r="JS62" s="6"/>
      <c r="JT62" s="6"/>
      <c r="JU62" s="6"/>
      <c r="JV62" s="6"/>
      <c r="JW62" s="6"/>
      <c r="JX62" s="6"/>
      <c r="JY62" s="6"/>
      <c r="JZ62" s="6"/>
      <c r="KA62" s="6"/>
      <c r="KB62" s="6"/>
      <c r="KC62" s="6"/>
      <c r="KD62" s="6"/>
      <c r="KE62" s="6"/>
      <c r="KF62" s="6"/>
      <c r="KG62" s="6"/>
      <c r="KH62" s="6"/>
      <c r="KI62" s="6"/>
      <c r="KJ62" s="6"/>
    </row>
    <row r="63" spans="1:296" s="1" customFormat="1" ht="30" customHeight="1" thickBot="1" x14ac:dyDescent="0.3">
      <c r="A63" s="9"/>
      <c r="B63" s="120" t="s">
        <v>98</v>
      </c>
      <c r="C63" s="64"/>
      <c r="D63" s="64">
        <v>60</v>
      </c>
      <c r="E63" s="65">
        <v>0.5</v>
      </c>
      <c r="F63" s="66">
        <f ca="1">G62+1</f>
        <v>44716</v>
      </c>
      <c r="G63" s="66">
        <f t="shared" ca="1" si="183"/>
        <v>44776</v>
      </c>
      <c r="H63" s="3"/>
      <c r="I63" s="3">
        <f t="shared" ca="1" si="175"/>
        <v>61</v>
      </c>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row>
    <row r="64" spans="1:296" s="1" customFormat="1" ht="65.25" customHeight="1" thickBot="1" x14ac:dyDescent="0.3">
      <c r="A64" s="9"/>
      <c r="B64" s="123" t="s">
        <v>99</v>
      </c>
      <c r="C64" s="64"/>
      <c r="D64" s="64">
        <v>10</v>
      </c>
      <c r="E64" s="65">
        <v>0.05</v>
      </c>
      <c r="F64" s="66">
        <f ca="1">F63+5</f>
        <v>44721</v>
      </c>
      <c r="G64" s="66">
        <f t="shared" ca="1" si="183"/>
        <v>44731</v>
      </c>
      <c r="H64" s="3"/>
      <c r="I64" s="3">
        <f t="shared" ca="1" si="175"/>
        <v>11</v>
      </c>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row>
    <row r="65" spans="1:296" s="1" customFormat="1" ht="30" customHeight="1" thickBot="1" x14ac:dyDescent="0.3">
      <c r="A65" s="9"/>
      <c r="B65" s="123" t="s">
        <v>100</v>
      </c>
      <c r="C65" s="64"/>
      <c r="D65" s="64">
        <v>60</v>
      </c>
      <c r="E65" s="65">
        <v>0.5</v>
      </c>
      <c r="F65" s="66">
        <f ca="1">G64+1</f>
        <v>44732</v>
      </c>
      <c r="G65" s="66">
        <f t="shared" ca="1" si="183"/>
        <v>44792</v>
      </c>
      <c r="H65" s="3"/>
      <c r="I65" s="3">
        <f t="shared" ca="1" si="175"/>
        <v>61</v>
      </c>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row>
    <row r="66" spans="1:296" s="1" customFormat="1" ht="30" customHeight="1" thickBot="1" x14ac:dyDescent="0.3">
      <c r="A66" s="9"/>
      <c r="B66" s="123" t="s">
        <v>101</v>
      </c>
      <c r="C66" s="121"/>
      <c r="D66" s="121">
        <v>365</v>
      </c>
      <c r="E66" s="65">
        <v>0.05</v>
      </c>
      <c r="F66" s="122">
        <f ca="1">F65+5</f>
        <v>44737</v>
      </c>
      <c r="G66" s="122">
        <f t="shared" ca="1" si="183"/>
        <v>45102</v>
      </c>
      <c r="H66" s="3"/>
      <c r="I66" s="3">
        <f ca="1">IF(OR(ISBLANK(task_start),ISBLANK(task_end)),"",task_end-task_start+1)</f>
        <v>366</v>
      </c>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row>
    <row r="67" spans="1:296" s="1" customFormat="1" ht="30" customHeight="1" thickBot="1" x14ac:dyDescent="0.3">
      <c r="A67" s="9"/>
      <c r="B67" s="123" t="s">
        <v>102</v>
      </c>
      <c r="C67" s="121"/>
      <c r="D67" s="121">
        <v>45</v>
      </c>
      <c r="E67" s="65">
        <v>0.5</v>
      </c>
      <c r="F67" s="122">
        <f ca="1">G66+1</f>
        <v>45103</v>
      </c>
      <c r="G67" s="122">
        <f t="shared" ca="1" si="183"/>
        <v>45148</v>
      </c>
      <c r="H67" s="3"/>
      <c r="I67" s="3">
        <f ca="1">IF(OR(ISBLANK(task_start),ISBLANK(task_end)),"",task_end-task_start+1)</f>
        <v>46</v>
      </c>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row>
    <row r="68" spans="1:296" s="1" customFormat="1" ht="30" customHeight="1" thickBot="1" x14ac:dyDescent="0.3">
      <c r="A68" s="9" t="s">
        <v>63</v>
      </c>
      <c r="B68" s="67" t="s">
        <v>64</v>
      </c>
      <c r="C68" s="68"/>
      <c r="D68" s="68"/>
      <c r="E68" s="69"/>
      <c r="F68" s="70"/>
      <c r="G68" s="71"/>
      <c r="H68" s="96"/>
      <c r="I68" s="96" t="str">
        <f t="shared" si="175"/>
        <v/>
      </c>
      <c r="J68" s="97"/>
      <c r="K68" s="97"/>
      <c r="L68" s="97"/>
      <c r="M68" s="97"/>
      <c r="N68" s="97"/>
      <c r="O68" s="97"/>
      <c r="P68" s="97"/>
      <c r="Q68" s="97"/>
      <c r="R68" s="97"/>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C68" s="97"/>
      <c r="CD68" s="97"/>
      <c r="CE68" s="97"/>
      <c r="CF68" s="97"/>
      <c r="CG68" s="97"/>
      <c r="CH68" s="97"/>
      <c r="CI68" s="97"/>
      <c r="CJ68" s="97"/>
      <c r="CK68" s="97"/>
      <c r="CL68" s="97"/>
      <c r="CM68" s="97"/>
      <c r="CN68" s="97"/>
      <c r="CO68" s="97"/>
      <c r="CP68" s="97"/>
      <c r="CQ68" s="97"/>
      <c r="CR68" s="97"/>
      <c r="CS68" s="97"/>
      <c r="CT68" s="97"/>
      <c r="CU68" s="97"/>
      <c r="CV68" s="97"/>
      <c r="CW68" s="97"/>
      <c r="CX68" s="97"/>
      <c r="CY68" s="97"/>
      <c r="CZ68" s="97"/>
      <c r="DA68" s="97"/>
      <c r="DB68" s="97"/>
      <c r="DC68" s="97"/>
      <c r="DD68" s="97"/>
      <c r="DE68" s="97"/>
      <c r="DF68" s="97"/>
      <c r="DG68" s="97"/>
      <c r="DH68" s="97"/>
      <c r="DI68" s="97"/>
      <c r="DJ68" s="97"/>
      <c r="DK68" s="97"/>
      <c r="DL68" s="97"/>
      <c r="DM68" s="97"/>
      <c r="DN68" s="97"/>
      <c r="DO68" s="97"/>
      <c r="DP68" s="97"/>
      <c r="DQ68" s="97"/>
      <c r="DR68" s="97"/>
      <c r="DS68" s="97"/>
      <c r="DT68" s="97"/>
      <c r="DU68" s="97"/>
      <c r="DV68" s="97"/>
      <c r="DW68" s="97"/>
      <c r="DX68" s="97"/>
      <c r="DY68" s="97"/>
      <c r="DZ68" s="97"/>
      <c r="EA68" s="97"/>
      <c r="EB68" s="97"/>
      <c r="EC68" s="97"/>
      <c r="ED68" s="97"/>
      <c r="EE68" s="97"/>
      <c r="EF68" s="97"/>
      <c r="EG68" s="97"/>
      <c r="EH68" s="97"/>
      <c r="EI68" s="97"/>
      <c r="EJ68" s="97"/>
      <c r="EK68" s="97"/>
      <c r="EL68" s="97"/>
      <c r="EM68" s="97"/>
      <c r="EN68" s="97"/>
      <c r="EO68" s="97"/>
      <c r="EP68" s="97"/>
      <c r="EQ68" s="97"/>
      <c r="ER68" s="97"/>
      <c r="ES68" s="97"/>
      <c r="ET68" s="97"/>
      <c r="EU68" s="97"/>
      <c r="EV68" s="97"/>
      <c r="EW68" s="97"/>
      <c r="EX68" s="97"/>
      <c r="EY68" s="97"/>
      <c r="EZ68" s="97"/>
      <c r="FA68" s="97"/>
      <c r="FB68" s="97"/>
      <c r="FC68" s="97"/>
      <c r="FD68" s="97"/>
      <c r="FE68" s="97"/>
      <c r="FF68" s="97"/>
      <c r="FG68" s="97"/>
      <c r="FH68" s="97"/>
      <c r="FI68" s="97"/>
      <c r="FJ68" s="97"/>
      <c r="FK68" s="97"/>
      <c r="FL68" s="97"/>
      <c r="FM68" s="97"/>
      <c r="FN68" s="97"/>
      <c r="FO68" s="97"/>
      <c r="FP68" s="97"/>
      <c r="FQ68" s="97"/>
      <c r="FR68" s="97"/>
      <c r="FS68" s="97"/>
      <c r="FT68" s="97"/>
      <c r="FU68" s="97"/>
      <c r="FV68" s="97"/>
      <c r="FW68" s="97"/>
      <c r="FX68" s="97"/>
      <c r="FY68" s="97"/>
      <c r="FZ68" s="97"/>
      <c r="GA68" s="97"/>
      <c r="GB68" s="97"/>
      <c r="GC68" s="97"/>
      <c r="GD68" s="97"/>
      <c r="GE68" s="97"/>
      <c r="GF68" s="97"/>
      <c r="GG68" s="97"/>
      <c r="GH68" s="97"/>
      <c r="GI68" s="97"/>
      <c r="GJ68" s="97"/>
      <c r="GK68" s="97"/>
      <c r="GL68" s="97"/>
      <c r="GM68" s="97"/>
      <c r="GN68" s="97"/>
      <c r="GO68" s="97"/>
      <c r="GP68" s="97"/>
      <c r="GQ68" s="97"/>
      <c r="GR68" s="97"/>
      <c r="GS68" s="97"/>
      <c r="GT68" s="97"/>
      <c r="GU68" s="97"/>
      <c r="GV68" s="97"/>
      <c r="GW68" s="97"/>
      <c r="GX68" s="97"/>
      <c r="GY68" s="97"/>
      <c r="GZ68" s="97"/>
      <c r="HA68" s="97"/>
      <c r="HB68" s="97"/>
      <c r="HC68" s="97"/>
      <c r="HD68" s="97"/>
      <c r="HE68" s="97"/>
      <c r="HF68" s="97"/>
      <c r="HG68" s="97"/>
      <c r="HH68" s="97"/>
      <c r="HI68" s="97"/>
      <c r="HJ68" s="97"/>
      <c r="HK68" s="97"/>
      <c r="HL68" s="97"/>
      <c r="HM68" s="97"/>
      <c r="HN68" s="97"/>
      <c r="HO68" s="97"/>
      <c r="HP68" s="97"/>
      <c r="HQ68" s="97"/>
      <c r="HR68" s="97"/>
      <c r="HS68" s="97"/>
      <c r="HT68" s="97"/>
      <c r="HU68" s="97"/>
      <c r="HV68" s="97"/>
      <c r="HW68" s="97"/>
      <c r="HX68" s="97"/>
      <c r="HY68" s="97"/>
      <c r="HZ68" s="97"/>
      <c r="IA68" s="97"/>
      <c r="IB68" s="97"/>
      <c r="IC68" s="97"/>
      <c r="ID68" s="97"/>
      <c r="IE68" s="97"/>
      <c r="IF68" s="97"/>
      <c r="IG68" s="97"/>
      <c r="IH68" s="97"/>
      <c r="II68" s="97"/>
      <c r="IJ68" s="97"/>
      <c r="IK68" s="97"/>
      <c r="IL68" s="97"/>
      <c r="IM68" s="97"/>
      <c r="IN68" s="97"/>
      <c r="IO68" s="97"/>
      <c r="IP68" s="97"/>
      <c r="IQ68" s="97"/>
      <c r="IR68" s="97"/>
      <c r="IS68" s="97"/>
      <c r="IT68" s="97"/>
      <c r="IU68" s="97"/>
      <c r="IV68" s="97"/>
      <c r="IW68" s="97"/>
      <c r="IX68" s="97"/>
      <c r="IY68" s="97"/>
      <c r="IZ68" s="97"/>
      <c r="JA68" s="97"/>
      <c r="JB68" s="97"/>
      <c r="JC68" s="97"/>
      <c r="JD68" s="97"/>
      <c r="JE68" s="97"/>
      <c r="JF68" s="97"/>
      <c r="JG68" s="97"/>
      <c r="JH68" s="97"/>
      <c r="JI68" s="97"/>
      <c r="JJ68" s="97"/>
      <c r="JK68" s="97"/>
      <c r="JL68" s="97"/>
      <c r="JM68" s="97"/>
      <c r="JN68" s="97"/>
      <c r="JO68" s="97"/>
      <c r="JP68" s="97"/>
      <c r="JQ68" s="97"/>
      <c r="JR68" s="97"/>
      <c r="JS68" s="97"/>
      <c r="JT68" s="97"/>
      <c r="JU68" s="97"/>
      <c r="JV68" s="97"/>
      <c r="JW68" s="97"/>
      <c r="JX68" s="97"/>
      <c r="JY68" s="97"/>
      <c r="JZ68" s="97"/>
      <c r="KA68" s="97"/>
      <c r="KB68" s="97"/>
      <c r="KC68" s="97"/>
      <c r="KD68" s="97"/>
      <c r="KE68" s="97"/>
      <c r="KF68" s="97"/>
      <c r="KG68" s="97"/>
      <c r="KH68" s="97"/>
      <c r="KI68" s="97"/>
      <c r="KJ68" s="97"/>
    </row>
    <row r="69" spans="1:296" s="1" customFormat="1" ht="30" customHeight="1" thickBot="1" x14ac:dyDescent="0.3">
      <c r="A69" s="9"/>
      <c r="B69" s="107" t="s">
        <v>65</v>
      </c>
      <c r="C69" s="72" t="s">
        <v>15</v>
      </c>
      <c r="D69" s="72">
        <v>60</v>
      </c>
      <c r="E69" s="73">
        <v>0.5</v>
      </c>
      <c r="F69" s="74">
        <f ca="1">F53+15</f>
        <v>44715</v>
      </c>
      <c r="G69" s="74">
        <f ca="1">SUM(F69+D69)</f>
        <v>44775</v>
      </c>
      <c r="H69" s="3"/>
      <c r="I69" s="3">
        <f t="shared" ca="1" si="175"/>
        <v>61</v>
      </c>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row>
    <row r="70" spans="1:296" s="1" customFormat="1" ht="30" customHeight="1" thickBot="1" x14ac:dyDescent="0.3">
      <c r="A70" s="9"/>
      <c r="B70" s="107" t="s">
        <v>66</v>
      </c>
      <c r="C70" s="72"/>
      <c r="D70" s="72">
        <v>60</v>
      </c>
      <c r="E70" s="73">
        <v>0.5</v>
      </c>
      <c r="F70" s="74">
        <f ca="1">G69+1</f>
        <v>44776</v>
      </c>
      <c r="G70" s="74">
        <f ca="1">SUM(F70+D70)</f>
        <v>44836</v>
      </c>
      <c r="H70" s="3"/>
      <c r="I70" s="3">
        <f t="shared" ca="1" si="175"/>
        <v>61</v>
      </c>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row>
    <row r="71" spans="1:296" s="1" customFormat="1" ht="30" customHeight="1" thickBot="1" x14ac:dyDescent="0.3">
      <c r="A71" s="9"/>
      <c r="B71" s="107" t="s">
        <v>67</v>
      </c>
      <c r="C71" s="72"/>
      <c r="D71" s="72">
        <v>60</v>
      </c>
      <c r="E71" s="73">
        <v>0.05</v>
      </c>
      <c r="F71" s="74">
        <f ca="1">F70+5</f>
        <v>44781</v>
      </c>
      <c r="G71" s="74">
        <f ca="1">SUM(F71+D71)</f>
        <v>44841</v>
      </c>
      <c r="H71" s="3"/>
      <c r="I71" s="3">
        <f t="shared" ca="1" si="175"/>
        <v>61</v>
      </c>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row>
    <row r="72" spans="1:296" s="1" customFormat="1" ht="30" customHeight="1" thickBot="1" x14ac:dyDescent="0.3">
      <c r="A72" s="9"/>
      <c r="B72" s="107" t="s">
        <v>68</v>
      </c>
      <c r="C72" s="72"/>
      <c r="D72" s="72">
        <v>60</v>
      </c>
      <c r="E72" s="73">
        <v>0.5</v>
      </c>
      <c r="F72" s="74">
        <f ca="1">G71+1</f>
        <v>44842</v>
      </c>
      <c r="G72" s="74">
        <f ca="1">SUM(F72+D72)</f>
        <v>44902</v>
      </c>
      <c r="H72" s="3"/>
      <c r="I72" s="3">
        <f t="shared" ca="1" si="175"/>
        <v>61</v>
      </c>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row>
    <row r="73" spans="1:296" s="95" customFormat="1" ht="30" customHeight="1" thickBot="1" x14ac:dyDescent="0.3">
      <c r="A73" s="92"/>
      <c r="B73" s="108" t="s">
        <v>69</v>
      </c>
      <c r="C73" s="75"/>
      <c r="D73" s="75">
        <v>30</v>
      </c>
      <c r="E73" s="76">
        <v>0.5</v>
      </c>
      <c r="F73" s="77">
        <f ca="1">F71</f>
        <v>44781</v>
      </c>
      <c r="G73" s="124">
        <f ca="1">SUM(F73+D73)</f>
        <v>44811</v>
      </c>
      <c r="H73" s="93"/>
      <c r="I73" s="93">
        <f t="shared" ca="1" si="175"/>
        <v>31</v>
      </c>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94"/>
      <c r="AJ73" s="94"/>
      <c r="AK73" s="94"/>
      <c r="AL73" s="94"/>
      <c r="AM73" s="94"/>
      <c r="AN73" s="94"/>
      <c r="AO73" s="94"/>
      <c r="AP73" s="94"/>
      <c r="AQ73" s="94"/>
      <c r="AR73" s="94"/>
      <c r="AS73" s="94"/>
      <c r="AT73" s="94"/>
      <c r="AU73" s="94"/>
      <c r="AV73" s="94"/>
      <c r="AW73" s="94"/>
      <c r="AX73" s="94"/>
      <c r="AY73" s="94"/>
      <c r="AZ73" s="94"/>
      <c r="BA73" s="94"/>
      <c r="BB73" s="94"/>
      <c r="BC73" s="94"/>
      <c r="BD73" s="94"/>
      <c r="BE73" s="94"/>
      <c r="BF73" s="94"/>
      <c r="BG73" s="94"/>
      <c r="BH73" s="94"/>
      <c r="BI73" s="94"/>
      <c r="BJ73" s="94"/>
      <c r="BK73" s="94"/>
      <c r="BL73" s="94"/>
      <c r="BM73" s="94"/>
      <c r="BN73" s="94"/>
      <c r="BO73" s="94"/>
      <c r="BP73" s="94"/>
      <c r="BQ73" s="94"/>
      <c r="BR73" s="94"/>
      <c r="BS73" s="94"/>
      <c r="BT73" s="94"/>
      <c r="BU73" s="94"/>
      <c r="BV73" s="94"/>
      <c r="BW73" s="94"/>
      <c r="BX73" s="94"/>
      <c r="BY73" s="94"/>
      <c r="BZ73" s="94"/>
      <c r="CA73" s="94"/>
      <c r="CB73" s="94"/>
      <c r="CC73" s="94"/>
      <c r="CD73" s="94"/>
      <c r="CE73" s="94"/>
      <c r="CF73" s="94"/>
      <c r="CG73" s="94"/>
      <c r="CH73" s="94"/>
      <c r="CI73" s="94"/>
      <c r="CJ73" s="94"/>
      <c r="CK73" s="94"/>
      <c r="CL73" s="94"/>
      <c r="CM73" s="94"/>
      <c r="CN73" s="94"/>
      <c r="CO73" s="94"/>
      <c r="CP73" s="94"/>
      <c r="CQ73" s="94"/>
      <c r="CR73" s="94"/>
      <c r="CS73" s="94"/>
      <c r="CT73" s="94"/>
      <c r="CU73" s="94"/>
      <c r="CV73" s="94"/>
      <c r="CW73" s="94"/>
      <c r="CX73" s="94"/>
      <c r="CY73" s="94"/>
      <c r="CZ73" s="94"/>
      <c r="DA73" s="94"/>
      <c r="DB73" s="94"/>
      <c r="DC73" s="94"/>
      <c r="DD73" s="94"/>
      <c r="DE73" s="94"/>
      <c r="DF73" s="94"/>
      <c r="DG73" s="94"/>
      <c r="DH73" s="94"/>
      <c r="DI73" s="94"/>
      <c r="DJ73" s="94"/>
      <c r="DK73" s="94"/>
      <c r="DL73" s="94"/>
      <c r="DM73" s="94"/>
      <c r="DN73" s="94"/>
      <c r="DO73" s="94"/>
      <c r="DP73" s="94"/>
      <c r="DQ73" s="94"/>
      <c r="DR73" s="94"/>
      <c r="DS73" s="94"/>
      <c r="DT73" s="94"/>
      <c r="DU73" s="94"/>
      <c r="DV73" s="94"/>
      <c r="DW73" s="94"/>
      <c r="DX73" s="94"/>
      <c r="DY73" s="94"/>
      <c r="DZ73" s="94"/>
      <c r="EA73" s="94"/>
      <c r="EB73" s="94"/>
      <c r="EC73" s="94"/>
      <c r="ED73" s="94"/>
      <c r="EE73" s="94"/>
      <c r="EF73" s="94"/>
      <c r="EG73" s="94"/>
      <c r="EH73" s="94"/>
      <c r="EI73" s="94"/>
      <c r="EJ73" s="94"/>
      <c r="EK73" s="94"/>
      <c r="EL73" s="94"/>
      <c r="EM73" s="94"/>
      <c r="EN73" s="94"/>
      <c r="EO73" s="94"/>
      <c r="EP73" s="94"/>
      <c r="EQ73" s="94"/>
      <c r="ER73" s="94"/>
      <c r="ES73" s="94"/>
      <c r="ET73" s="94"/>
      <c r="EU73" s="94"/>
      <c r="EV73" s="94"/>
      <c r="EW73" s="94"/>
      <c r="EX73" s="94"/>
      <c r="EY73" s="94"/>
      <c r="EZ73" s="94"/>
      <c r="FA73" s="94"/>
      <c r="FB73" s="94"/>
      <c r="FC73" s="94"/>
      <c r="FD73" s="94"/>
      <c r="FE73" s="94"/>
      <c r="FF73" s="94"/>
      <c r="FG73" s="94"/>
      <c r="FH73" s="94"/>
      <c r="FI73" s="94"/>
      <c r="FJ73" s="94"/>
      <c r="FK73" s="94"/>
      <c r="FL73" s="94"/>
      <c r="FM73" s="94"/>
      <c r="FN73" s="94"/>
      <c r="FO73" s="94"/>
      <c r="FP73" s="94"/>
      <c r="FQ73" s="94"/>
      <c r="FR73" s="94"/>
      <c r="FS73" s="94"/>
      <c r="FT73" s="94"/>
      <c r="FU73" s="94"/>
      <c r="FV73" s="94"/>
      <c r="FW73" s="94"/>
      <c r="FX73" s="94"/>
      <c r="FY73" s="94"/>
      <c r="FZ73" s="94"/>
      <c r="GA73" s="94"/>
      <c r="GB73" s="94"/>
      <c r="GC73" s="94"/>
      <c r="GD73" s="94"/>
      <c r="GE73" s="94"/>
      <c r="GF73" s="94"/>
      <c r="GG73" s="94"/>
      <c r="GH73" s="94"/>
      <c r="GI73" s="94"/>
      <c r="GJ73" s="94"/>
      <c r="GK73" s="94"/>
      <c r="GL73" s="94"/>
      <c r="GM73" s="94"/>
      <c r="GN73" s="94"/>
      <c r="GO73" s="94"/>
      <c r="GP73" s="94"/>
      <c r="GQ73" s="94"/>
      <c r="GR73" s="94"/>
      <c r="GS73" s="94"/>
      <c r="GT73" s="94"/>
      <c r="GU73" s="94"/>
      <c r="GV73" s="94"/>
      <c r="GW73" s="94"/>
      <c r="GX73" s="94"/>
      <c r="GY73" s="94"/>
      <c r="GZ73" s="94"/>
      <c r="HA73" s="94"/>
      <c r="HB73" s="94"/>
      <c r="HC73" s="94"/>
      <c r="HD73" s="94"/>
      <c r="HE73" s="94"/>
      <c r="HF73" s="94"/>
      <c r="HG73" s="94"/>
      <c r="HH73" s="94"/>
      <c r="HI73" s="94"/>
      <c r="HJ73" s="94"/>
      <c r="HK73" s="94"/>
      <c r="HL73" s="94"/>
      <c r="HM73" s="94"/>
      <c r="HN73" s="94"/>
      <c r="HO73" s="94"/>
      <c r="HP73" s="94"/>
      <c r="HQ73" s="94"/>
      <c r="HR73" s="94"/>
      <c r="HS73" s="94"/>
      <c r="HT73" s="94"/>
      <c r="HU73" s="94"/>
      <c r="HV73" s="94"/>
      <c r="HW73" s="94"/>
      <c r="HX73" s="94"/>
      <c r="HY73" s="94"/>
      <c r="HZ73" s="94"/>
      <c r="IA73" s="94"/>
      <c r="IB73" s="94"/>
      <c r="IC73" s="94"/>
      <c r="ID73" s="94"/>
      <c r="IE73" s="94"/>
      <c r="IF73" s="94"/>
      <c r="IG73" s="94"/>
      <c r="IH73" s="94"/>
      <c r="II73" s="94"/>
      <c r="IJ73" s="94"/>
      <c r="IK73" s="94"/>
      <c r="IL73" s="94"/>
      <c r="IM73" s="94"/>
      <c r="IN73" s="94"/>
      <c r="IO73" s="94"/>
      <c r="IP73" s="94"/>
      <c r="IQ73" s="94"/>
      <c r="IR73" s="94"/>
      <c r="IS73" s="94"/>
      <c r="IT73" s="94"/>
      <c r="IU73" s="94"/>
      <c r="IV73" s="94"/>
      <c r="IW73" s="94"/>
      <c r="IX73" s="94"/>
      <c r="IY73" s="94"/>
      <c r="IZ73" s="94"/>
      <c r="JA73" s="94"/>
      <c r="JB73" s="94"/>
      <c r="JC73" s="94"/>
      <c r="JD73" s="94"/>
      <c r="JE73" s="94"/>
      <c r="JF73" s="94"/>
      <c r="JG73" s="94"/>
      <c r="JH73" s="94"/>
      <c r="JI73" s="94"/>
      <c r="JJ73" s="94"/>
      <c r="JK73" s="94"/>
      <c r="JL73" s="94"/>
      <c r="JM73" s="94"/>
      <c r="JN73" s="94"/>
      <c r="JO73" s="94"/>
      <c r="JP73" s="94"/>
      <c r="JQ73" s="94"/>
      <c r="JR73" s="94"/>
      <c r="JS73" s="94"/>
      <c r="JT73" s="94"/>
      <c r="JU73" s="94"/>
      <c r="JV73" s="94"/>
      <c r="JW73" s="94"/>
      <c r="JX73" s="94"/>
      <c r="JY73" s="94"/>
      <c r="JZ73" s="94"/>
      <c r="KA73" s="94"/>
      <c r="KB73" s="94"/>
      <c r="KC73" s="94"/>
      <c r="KD73" s="94"/>
      <c r="KE73" s="94"/>
      <c r="KF73" s="94"/>
      <c r="KG73" s="94"/>
      <c r="KH73" s="94"/>
      <c r="KI73" s="94"/>
      <c r="KJ73" s="94"/>
    </row>
    <row r="74" spans="1:296" s="1" customFormat="1" ht="30" customHeight="1" thickBot="1" x14ac:dyDescent="0.3">
      <c r="A74" s="9" t="s">
        <v>70</v>
      </c>
      <c r="B74" s="28" t="s">
        <v>71</v>
      </c>
      <c r="C74" s="29"/>
      <c r="D74" s="29"/>
      <c r="E74" s="30"/>
      <c r="F74" s="31"/>
      <c r="G74" s="32"/>
      <c r="H74" s="96"/>
      <c r="I74" s="96" t="str">
        <f t="shared" si="175"/>
        <v/>
      </c>
      <c r="J74" s="97"/>
      <c r="K74" s="97"/>
      <c r="L74" s="97"/>
      <c r="M74" s="97"/>
      <c r="N74" s="97"/>
      <c r="O74" s="97"/>
      <c r="P74" s="97"/>
      <c r="Q74" s="97"/>
      <c r="R74" s="97"/>
      <c r="S74" s="97"/>
      <c r="T74" s="97"/>
      <c r="U74" s="97"/>
      <c r="V74" s="97"/>
      <c r="W74" s="97"/>
      <c r="X74" s="97"/>
      <c r="Y74" s="97"/>
      <c r="Z74" s="97"/>
      <c r="AA74" s="97"/>
      <c r="AB74" s="97"/>
      <c r="AC74" s="97"/>
      <c r="AD74" s="97"/>
      <c r="AE74" s="97"/>
      <c r="AF74" s="97"/>
      <c r="AG74" s="97"/>
      <c r="AH74" s="97"/>
      <c r="AI74" s="97"/>
      <c r="AJ74" s="97"/>
      <c r="AK74" s="97"/>
      <c r="AL74" s="97"/>
      <c r="AM74" s="97"/>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7"/>
      <c r="BQ74" s="97"/>
      <c r="BR74" s="97"/>
      <c r="BS74" s="97"/>
      <c r="BT74" s="97"/>
      <c r="BU74" s="97"/>
      <c r="BV74" s="97"/>
      <c r="BW74" s="97"/>
      <c r="BX74" s="97"/>
      <c r="BY74" s="97"/>
      <c r="BZ74" s="97"/>
      <c r="CA74" s="97"/>
      <c r="CB74" s="97"/>
      <c r="CC74" s="97"/>
      <c r="CD74" s="97"/>
      <c r="CE74" s="97"/>
      <c r="CF74" s="97"/>
      <c r="CG74" s="97"/>
      <c r="CH74" s="97"/>
      <c r="CI74" s="97"/>
      <c r="CJ74" s="97"/>
      <c r="CK74" s="97"/>
      <c r="CL74" s="97"/>
      <c r="CM74" s="97"/>
      <c r="CN74" s="97"/>
      <c r="CO74" s="97"/>
      <c r="CP74" s="97"/>
      <c r="CQ74" s="97"/>
      <c r="CR74" s="97"/>
      <c r="CS74" s="97"/>
      <c r="CT74" s="97"/>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97"/>
      <c r="GB74" s="97"/>
      <c r="GC74" s="97"/>
      <c r="GD74" s="97"/>
      <c r="GE74" s="97"/>
      <c r="GF74" s="97"/>
      <c r="GG74" s="97"/>
      <c r="GH74" s="97"/>
      <c r="GI74" s="97"/>
      <c r="GJ74" s="97"/>
      <c r="GK74" s="97"/>
      <c r="GL74" s="97"/>
      <c r="GM74" s="97"/>
      <c r="GN74" s="97"/>
      <c r="GO74" s="97"/>
      <c r="GP74" s="97"/>
      <c r="GQ74" s="97"/>
      <c r="GR74" s="97"/>
      <c r="GS74" s="97"/>
      <c r="GT74" s="97"/>
      <c r="GU74" s="97"/>
      <c r="GV74" s="97"/>
      <c r="GW74" s="97"/>
      <c r="GX74" s="97"/>
      <c r="GY74" s="97"/>
      <c r="GZ74" s="97"/>
      <c r="HA74" s="97"/>
      <c r="HB74" s="97"/>
      <c r="HC74" s="97"/>
      <c r="HD74" s="97"/>
      <c r="HE74" s="97"/>
      <c r="HF74" s="97"/>
      <c r="HG74" s="97"/>
      <c r="HH74" s="97"/>
      <c r="HI74" s="97"/>
      <c r="HJ74" s="97"/>
      <c r="HK74" s="97"/>
      <c r="HL74" s="97"/>
      <c r="HM74" s="97"/>
      <c r="HN74" s="97"/>
      <c r="HO74" s="97"/>
      <c r="HP74" s="97"/>
      <c r="HQ74" s="97"/>
      <c r="HR74" s="97"/>
      <c r="HS74" s="97"/>
      <c r="HT74" s="97"/>
      <c r="HU74" s="97"/>
      <c r="HV74" s="97"/>
      <c r="HW74" s="97"/>
      <c r="HX74" s="97"/>
      <c r="HY74" s="97"/>
      <c r="HZ74" s="97"/>
      <c r="IA74" s="97"/>
      <c r="IB74" s="97"/>
      <c r="IC74" s="97"/>
      <c r="ID74" s="97"/>
      <c r="IE74" s="97"/>
      <c r="IF74" s="97"/>
      <c r="IG74" s="97"/>
      <c r="IH74" s="97"/>
      <c r="II74" s="97"/>
      <c r="IJ74" s="97"/>
      <c r="IK74" s="97"/>
      <c r="IL74" s="97"/>
      <c r="IM74" s="97"/>
      <c r="IN74" s="97"/>
      <c r="IO74" s="97"/>
      <c r="IP74" s="97"/>
      <c r="IQ74" s="97"/>
      <c r="IR74" s="97"/>
      <c r="IS74" s="97"/>
      <c r="IT74" s="97"/>
      <c r="IU74" s="97"/>
      <c r="IV74" s="97"/>
      <c r="IW74" s="97"/>
      <c r="IX74" s="97"/>
      <c r="IY74" s="97"/>
      <c r="IZ74" s="97"/>
      <c r="JA74" s="97"/>
      <c r="JB74" s="97"/>
      <c r="JC74" s="97"/>
      <c r="JD74" s="97"/>
      <c r="JE74" s="97"/>
      <c r="JF74" s="97"/>
      <c r="JG74" s="97"/>
      <c r="JH74" s="97"/>
      <c r="JI74" s="97"/>
      <c r="JJ74" s="97"/>
      <c r="JK74" s="97"/>
      <c r="JL74" s="97"/>
      <c r="JM74" s="97"/>
      <c r="JN74" s="97"/>
      <c r="JO74" s="97"/>
      <c r="JP74" s="97"/>
      <c r="JQ74" s="97"/>
      <c r="JR74" s="97"/>
      <c r="JS74" s="97"/>
      <c r="JT74" s="97"/>
      <c r="JU74" s="97"/>
      <c r="JV74" s="97"/>
      <c r="JW74" s="97"/>
      <c r="JX74" s="97"/>
      <c r="JY74" s="97"/>
      <c r="JZ74" s="97"/>
      <c r="KA74" s="97"/>
      <c r="KB74" s="97"/>
      <c r="KC74" s="97"/>
      <c r="KD74" s="97"/>
      <c r="KE74" s="97"/>
      <c r="KF74" s="97"/>
      <c r="KG74" s="97"/>
      <c r="KH74" s="97"/>
      <c r="KI74" s="97"/>
      <c r="KJ74" s="97"/>
    </row>
    <row r="75" spans="1:296" s="1" customFormat="1" ht="75.75" thickBot="1" x14ac:dyDescent="0.3">
      <c r="A75" s="9"/>
      <c r="B75" s="126" t="s">
        <v>103</v>
      </c>
      <c r="C75" s="78" t="s">
        <v>15</v>
      </c>
      <c r="D75" s="78">
        <v>45</v>
      </c>
      <c r="E75" s="79">
        <v>0.5</v>
      </c>
      <c r="F75" s="80">
        <f ca="1">F62+15</f>
        <v>44685</v>
      </c>
      <c r="G75" s="80">
        <f ca="1">SUM(F75+D75)</f>
        <v>44730</v>
      </c>
      <c r="H75" s="3"/>
      <c r="I75" s="3">
        <f t="shared" ca="1" si="175"/>
        <v>46</v>
      </c>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row>
    <row r="76" spans="1:296" s="1" customFormat="1" ht="45.75" thickBot="1" x14ac:dyDescent="0.3">
      <c r="A76" s="9"/>
      <c r="B76" s="126" t="s">
        <v>104</v>
      </c>
      <c r="C76" s="78"/>
      <c r="D76" s="78">
        <v>30</v>
      </c>
      <c r="E76" s="79">
        <v>0.5</v>
      </c>
      <c r="F76" s="80">
        <f ca="1">G75+1</f>
        <v>44731</v>
      </c>
      <c r="G76" s="80">
        <f ca="1">SUM(F76+D76)</f>
        <v>44761</v>
      </c>
      <c r="H76" s="3"/>
      <c r="I76" s="3">
        <f t="shared" ca="1" si="175"/>
        <v>31</v>
      </c>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row>
    <row r="77" spans="1:296" s="1" customFormat="1" ht="30.75" thickBot="1" x14ac:dyDescent="0.3">
      <c r="A77" s="9"/>
      <c r="B77" s="126" t="s">
        <v>105</v>
      </c>
      <c r="C77" s="78"/>
      <c r="D77" s="78">
        <v>15</v>
      </c>
      <c r="E77" s="79">
        <v>0.05</v>
      </c>
      <c r="F77" s="80">
        <f ca="1">F76+5</f>
        <v>44736</v>
      </c>
      <c r="G77" s="80">
        <f ca="1">SUM(F77+D77)</f>
        <v>44751</v>
      </c>
      <c r="H77" s="3"/>
      <c r="I77" s="3">
        <f t="shared" ca="1" si="175"/>
        <v>16</v>
      </c>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row>
    <row r="78" spans="1:296" s="1" customFormat="1" ht="30" customHeight="1" thickBot="1" x14ac:dyDescent="0.3">
      <c r="A78" s="9" t="s">
        <v>72</v>
      </c>
      <c r="B78" s="33" t="s">
        <v>73</v>
      </c>
      <c r="C78" s="34"/>
      <c r="D78" s="34"/>
      <c r="E78" s="35"/>
      <c r="F78" s="36"/>
      <c r="G78" s="37"/>
      <c r="H78" s="96"/>
      <c r="I78" s="96" t="str">
        <f t="shared" si="175"/>
        <v/>
      </c>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c r="BC78" s="97"/>
      <c r="BD78" s="97"/>
      <c r="BE78" s="97"/>
      <c r="BF78" s="97"/>
      <c r="BG78" s="97"/>
      <c r="BH78" s="97"/>
      <c r="BI78" s="97"/>
      <c r="BJ78" s="97"/>
      <c r="BK78" s="97"/>
      <c r="BL78" s="97"/>
      <c r="BM78" s="97"/>
      <c r="BN78" s="97"/>
      <c r="BO78" s="97"/>
      <c r="BP78" s="97"/>
      <c r="BQ78" s="97"/>
      <c r="BR78" s="97"/>
      <c r="BS78" s="97"/>
      <c r="BT78" s="97"/>
      <c r="BU78" s="97"/>
      <c r="BV78" s="97"/>
      <c r="BW78" s="97"/>
      <c r="BX78" s="97"/>
      <c r="BY78" s="97"/>
      <c r="BZ78" s="97"/>
      <c r="CA78" s="97"/>
      <c r="CB78" s="97"/>
      <c r="CC78" s="97"/>
      <c r="CD78" s="97"/>
      <c r="CE78" s="97"/>
      <c r="CF78" s="97"/>
      <c r="CG78" s="97"/>
      <c r="CH78" s="97"/>
      <c r="CI78" s="97"/>
      <c r="CJ78" s="97"/>
      <c r="CK78" s="97"/>
      <c r="CL78" s="97"/>
      <c r="CM78" s="97"/>
      <c r="CN78" s="97"/>
      <c r="CO78" s="97"/>
      <c r="CP78" s="97"/>
      <c r="CQ78" s="97"/>
      <c r="CR78" s="97"/>
      <c r="CS78" s="97"/>
      <c r="CT78" s="97"/>
      <c r="CU78" s="97"/>
      <c r="CV78" s="97"/>
      <c r="CW78" s="97"/>
      <c r="CX78" s="97"/>
      <c r="CY78" s="97"/>
      <c r="CZ78" s="97"/>
      <c r="DA78" s="97"/>
      <c r="DB78" s="97"/>
      <c r="DC78" s="97"/>
      <c r="DD78" s="97"/>
      <c r="DE78" s="97"/>
      <c r="DF78" s="97"/>
      <c r="DG78" s="97"/>
      <c r="DH78" s="97"/>
      <c r="DI78" s="97"/>
      <c r="DJ78" s="97"/>
      <c r="DK78" s="97"/>
      <c r="DL78" s="97"/>
      <c r="DM78" s="97"/>
      <c r="DN78" s="97"/>
      <c r="DO78" s="97"/>
      <c r="DP78" s="97"/>
      <c r="DQ78" s="97"/>
      <c r="DR78" s="97"/>
      <c r="DS78" s="97"/>
      <c r="DT78" s="97"/>
      <c r="DU78" s="97"/>
      <c r="DV78" s="97"/>
      <c r="DW78" s="97"/>
      <c r="DX78" s="97"/>
      <c r="DY78" s="97"/>
      <c r="DZ78" s="97"/>
      <c r="EA78" s="97"/>
      <c r="EB78" s="97"/>
      <c r="EC78" s="97"/>
      <c r="ED78" s="97"/>
      <c r="EE78" s="97"/>
      <c r="EF78" s="97"/>
      <c r="EG78" s="97"/>
      <c r="EH78" s="97"/>
      <c r="EI78" s="97"/>
      <c r="EJ78" s="97"/>
      <c r="EK78" s="97"/>
      <c r="EL78" s="97"/>
      <c r="EM78" s="97"/>
      <c r="EN78" s="97"/>
      <c r="EO78" s="97"/>
      <c r="EP78" s="97"/>
      <c r="EQ78" s="97"/>
      <c r="ER78" s="97"/>
      <c r="ES78" s="97"/>
      <c r="ET78" s="97"/>
      <c r="EU78" s="97"/>
      <c r="EV78" s="97"/>
      <c r="EW78" s="97"/>
      <c r="EX78" s="97"/>
      <c r="EY78" s="97"/>
      <c r="EZ78" s="97"/>
      <c r="FA78" s="97"/>
      <c r="FB78" s="97"/>
      <c r="FC78" s="97"/>
      <c r="FD78" s="97"/>
      <c r="FE78" s="97"/>
      <c r="FF78" s="97"/>
      <c r="FG78" s="97"/>
      <c r="FH78" s="97"/>
      <c r="FI78" s="97"/>
      <c r="FJ78" s="97"/>
      <c r="FK78" s="97"/>
      <c r="FL78" s="97"/>
      <c r="FM78" s="97"/>
      <c r="FN78" s="97"/>
      <c r="FO78" s="97"/>
      <c r="FP78" s="97"/>
      <c r="FQ78" s="97"/>
      <c r="FR78" s="97"/>
      <c r="FS78" s="97"/>
      <c r="FT78" s="97"/>
      <c r="FU78" s="97"/>
      <c r="FV78" s="97"/>
      <c r="FW78" s="97"/>
      <c r="FX78" s="97"/>
      <c r="FY78" s="97"/>
      <c r="FZ78" s="97"/>
      <c r="GA78" s="97"/>
      <c r="GB78" s="97"/>
      <c r="GC78" s="97"/>
      <c r="GD78" s="97"/>
      <c r="GE78" s="97"/>
      <c r="GF78" s="97"/>
      <c r="GG78" s="97"/>
      <c r="GH78" s="97"/>
      <c r="GI78" s="97"/>
      <c r="GJ78" s="97"/>
      <c r="GK78" s="97"/>
      <c r="GL78" s="97"/>
      <c r="GM78" s="97"/>
      <c r="GN78" s="97"/>
      <c r="GO78" s="97"/>
      <c r="GP78" s="97"/>
      <c r="GQ78" s="97"/>
      <c r="GR78" s="97"/>
      <c r="GS78" s="97"/>
      <c r="GT78" s="97"/>
      <c r="GU78" s="97"/>
      <c r="GV78" s="97"/>
      <c r="GW78" s="97"/>
      <c r="GX78" s="97"/>
      <c r="GY78" s="97"/>
      <c r="GZ78" s="97"/>
      <c r="HA78" s="97"/>
      <c r="HB78" s="97"/>
      <c r="HC78" s="97"/>
      <c r="HD78" s="97"/>
      <c r="HE78" s="97"/>
      <c r="HF78" s="97"/>
      <c r="HG78" s="97"/>
      <c r="HH78" s="97"/>
      <c r="HI78" s="97"/>
      <c r="HJ78" s="97"/>
      <c r="HK78" s="97"/>
      <c r="HL78" s="97"/>
      <c r="HM78" s="97"/>
      <c r="HN78" s="97"/>
      <c r="HO78" s="97"/>
      <c r="HP78" s="97"/>
      <c r="HQ78" s="97"/>
      <c r="HR78" s="97"/>
      <c r="HS78" s="97"/>
      <c r="HT78" s="97"/>
      <c r="HU78" s="97"/>
      <c r="HV78" s="97"/>
      <c r="HW78" s="97"/>
      <c r="HX78" s="97"/>
      <c r="HY78" s="97"/>
      <c r="HZ78" s="97"/>
      <c r="IA78" s="97"/>
      <c r="IB78" s="97"/>
      <c r="IC78" s="97"/>
      <c r="ID78" s="97"/>
      <c r="IE78" s="97"/>
      <c r="IF78" s="97"/>
      <c r="IG78" s="97"/>
      <c r="IH78" s="97"/>
      <c r="II78" s="97"/>
      <c r="IJ78" s="97"/>
      <c r="IK78" s="97"/>
      <c r="IL78" s="97"/>
      <c r="IM78" s="97"/>
      <c r="IN78" s="97"/>
      <c r="IO78" s="97"/>
      <c r="IP78" s="97"/>
      <c r="IQ78" s="97"/>
      <c r="IR78" s="97"/>
      <c r="IS78" s="97"/>
      <c r="IT78" s="97"/>
      <c r="IU78" s="97"/>
      <c r="IV78" s="97"/>
      <c r="IW78" s="97"/>
      <c r="IX78" s="97"/>
      <c r="IY78" s="97"/>
      <c r="IZ78" s="97"/>
      <c r="JA78" s="97"/>
      <c r="JB78" s="97"/>
      <c r="JC78" s="97"/>
      <c r="JD78" s="97"/>
      <c r="JE78" s="97"/>
      <c r="JF78" s="97"/>
      <c r="JG78" s="97"/>
      <c r="JH78" s="97"/>
      <c r="JI78" s="97"/>
      <c r="JJ78" s="97"/>
      <c r="JK78" s="97"/>
      <c r="JL78" s="97"/>
      <c r="JM78" s="97"/>
      <c r="JN78" s="97"/>
      <c r="JO78" s="97"/>
      <c r="JP78" s="97"/>
      <c r="JQ78" s="97"/>
      <c r="JR78" s="97"/>
      <c r="JS78" s="97"/>
      <c r="JT78" s="97"/>
      <c r="JU78" s="97"/>
      <c r="JV78" s="97"/>
      <c r="JW78" s="97"/>
      <c r="JX78" s="97"/>
      <c r="JY78" s="97"/>
      <c r="JZ78" s="97"/>
      <c r="KA78" s="97"/>
      <c r="KB78" s="97"/>
      <c r="KC78" s="97"/>
      <c r="KD78" s="97"/>
      <c r="KE78" s="97"/>
      <c r="KF78" s="97"/>
      <c r="KG78" s="97"/>
      <c r="KH78" s="97"/>
      <c r="KI78" s="97"/>
      <c r="KJ78" s="97"/>
    </row>
    <row r="79" spans="1:296" s="1" customFormat="1" ht="45.75" thickBot="1" x14ac:dyDescent="0.3">
      <c r="A79" s="9"/>
      <c r="B79" s="128" t="s">
        <v>106</v>
      </c>
      <c r="C79" s="81" t="s">
        <v>15</v>
      </c>
      <c r="D79" s="81">
        <v>25</v>
      </c>
      <c r="E79" s="82">
        <v>0.5</v>
      </c>
      <c r="F79" s="83">
        <f ca="1">F69+15</f>
        <v>44730</v>
      </c>
      <c r="G79" s="83">
        <f ca="1">SUM(F79+D79)</f>
        <v>44755</v>
      </c>
      <c r="H79" s="3"/>
      <c r="I79" s="3">
        <f t="shared" ca="1" si="175"/>
        <v>26</v>
      </c>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row>
    <row r="80" spans="1:296" s="1" customFormat="1" ht="45.75" thickBot="1" x14ac:dyDescent="0.3">
      <c r="A80" s="9"/>
      <c r="B80" s="128" t="s">
        <v>107</v>
      </c>
      <c r="C80" s="81"/>
      <c r="D80" s="81">
        <v>18</v>
      </c>
      <c r="E80" s="82">
        <v>0.5</v>
      </c>
      <c r="F80" s="83">
        <f ca="1">G79+1</f>
        <v>44756</v>
      </c>
      <c r="G80" s="83">
        <f ca="1">SUM(F80+D80)</f>
        <v>44774</v>
      </c>
      <c r="H80" s="3"/>
      <c r="I80" s="3">
        <f t="shared" ca="1" si="175"/>
        <v>19</v>
      </c>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c r="IS80" s="6"/>
      <c r="IT80" s="6"/>
      <c r="IU80" s="6"/>
      <c r="IV80" s="6"/>
      <c r="IW80" s="6"/>
      <c r="IX80" s="6"/>
      <c r="IY80" s="6"/>
      <c r="IZ80" s="6"/>
      <c r="JA80" s="6"/>
      <c r="JB80" s="6"/>
      <c r="JC80" s="6"/>
      <c r="JD80" s="6"/>
      <c r="JE80" s="6"/>
      <c r="JF80" s="6"/>
      <c r="JG80" s="6"/>
      <c r="JH80" s="6"/>
      <c r="JI80" s="6"/>
      <c r="JJ80" s="6"/>
      <c r="JK80" s="6"/>
      <c r="JL80" s="6"/>
      <c r="JM80" s="6"/>
      <c r="JN80" s="6"/>
      <c r="JO80" s="6"/>
      <c r="JP80" s="6"/>
      <c r="JQ80" s="6"/>
      <c r="JR80" s="6"/>
      <c r="JS80" s="6"/>
      <c r="JT80" s="6"/>
      <c r="JU80" s="6"/>
      <c r="JV80" s="6"/>
      <c r="JW80" s="6"/>
      <c r="JX80" s="6"/>
      <c r="JY80" s="6"/>
      <c r="JZ80" s="6"/>
      <c r="KA80" s="6"/>
      <c r="KB80" s="6"/>
      <c r="KC80" s="6"/>
      <c r="KD80" s="6"/>
      <c r="KE80" s="6"/>
      <c r="KF80" s="6"/>
      <c r="KG80" s="6"/>
      <c r="KH80" s="6"/>
      <c r="KI80" s="6"/>
      <c r="KJ80" s="6"/>
    </row>
    <row r="81" spans="1:296" s="1" customFormat="1" ht="30.75" thickBot="1" x14ac:dyDescent="0.3">
      <c r="A81" s="9"/>
      <c r="B81" s="128" t="s">
        <v>108</v>
      </c>
      <c r="C81" s="81"/>
      <c r="D81" s="81">
        <v>60</v>
      </c>
      <c r="E81" s="82">
        <v>0.05</v>
      </c>
      <c r="F81" s="83">
        <f ca="1">F80+5</f>
        <v>44761</v>
      </c>
      <c r="G81" s="83">
        <f ca="1">SUM(F81+D81)</f>
        <v>44821</v>
      </c>
      <c r="H81" s="3"/>
      <c r="I81" s="3">
        <f t="shared" ca="1" si="175"/>
        <v>61</v>
      </c>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row>
    <row r="82" spans="1:296" s="1" customFormat="1" ht="30" customHeight="1" thickBot="1" x14ac:dyDescent="0.3">
      <c r="A82" s="9" t="s">
        <v>74</v>
      </c>
      <c r="B82" s="84" t="s">
        <v>75</v>
      </c>
      <c r="C82" s="85"/>
      <c r="D82" s="85"/>
      <c r="E82" s="86"/>
      <c r="F82" s="87"/>
      <c r="G82" s="88"/>
      <c r="H82" s="96"/>
      <c r="I82" s="96" t="str">
        <f t="shared" si="175"/>
        <v/>
      </c>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7"/>
      <c r="BR82" s="97"/>
      <c r="BS82" s="97"/>
      <c r="BT82" s="97"/>
      <c r="BU82" s="97"/>
      <c r="BV82" s="97"/>
      <c r="BW82" s="97"/>
      <c r="BX82" s="97"/>
      <c r="BY82" s="97"/>
      <c r="BZ82" s="97"/>
      <c r="CA82" s="97"/>
      <c r="CB82" s="97"/>
      <c r="CC82" s="97"/>
      <c r="CD82" s="97"/>
      <c r="CE82" s="97"/>
      <c r="CF82" s="97"/>
      <c r="CG82" s="97"/>
      <c r="CH82" s="97"/>
      <c r="CI82" s="97"/>
      <c r="CJ82" s="97"/>
      <c r="CK82" s="97"/>
      <c r="CL82" s="97"/>
      <c r="CM82" s="97"/>
      <c r="CN82" s="97"/>
      <c r="CO82" s="97"/>
      <c r="CP82" s="97"/>
      <c r="CQ82" s="97"/>
      <c r="CR82" s="97"/>
      <c r="CS82" s="97"/>
      <c r="CT82" s="97"/>
      <c r="CU82" s="97"/>
      <c r="CV82" s="97"/>
      <c r="CW82" s="97"/>
      <c r="CX82" s="97"/>
      <c r="CY82" s="97"/>
      <c r="CZ82" s="97"/>
      <c r="DA82" s="97"/>
      <c r="DB82" s="97"/>
      <c r="DC82" s="97"/>
      <c r="DD82" s="97"/>
      <c r="DE82" s="97"/>
      <c r="DF82" s="97"/>
      <c r="DG82" s="97"/>
      <c r="DH82" s="97"/>
      <c r="DI82" s="97"/>
      <c r="DJ82" s="97"/>
      <c r="DK82" s="97"/>
      <c r="DL82" s="97"/>
      <c r="DM82" s="97"/>
      <c r="DN82" s="97"/>
      <c r="DO82" s="97"/>
      <c r="DP82" s="97"/>
      <c r="DQ82" s="97"/>
      <c r="DR82" s="97"/>
      <c r="DS82" s="97"/>
      <c r="DT82" s="97"/>
      <c r="DU82" s="97"/>
      <c r="DV82" s="97"/>
      <c r="DW82" s="97"/>
      <c r="DX82" s="97"/>
      <c r="DY82" s="97"/>
      <c r="DZ82" s="97"/>
      <c r="EA82" s="97"/>
      <c r="EB82" s="97"/>
      <c r="EC82" s="97"/>
      <c r="ED82" s="97"/>
      <c r="EE82" s="97"/>
      <c r="EF82" s="97"/>
      <c r="EG82" s="97"/>
      <c r="EH82" s="97"/>
      <c r="EI82" s="97"/>
      <c r="EJ82" s="97"/>
      <c r="EK82" s="97"/>
      <c r="EL82" s="97"/>
      <c r="EM82" s="97"/>
      <c r="EN82" s="97"/>
      <c r="EO82" s="97"/>
      <c r="EP82" s="97"/>
      <c r="EQ82" s="97"/>
      <c r="ER82" s="97"/>
      <c r="ES82" s="97"/>
      <c r="ET82" s="97"/>
      <c r="EU82" s="97"/>
      <c r="EV82" s="97"/>
      <c r="EW82" s="97"/>
      <c r="EX82" s="97"/>
      <c r="EY82" s="97"/>
      <c r="EZ82" s="97"/>
      <c r="FA82" s="97"/>
      <c r="FB82" s="97"/>
      <c r="FC82" s="97"/>
      <c r="FD82" s="97"/>
      <c r="FE82" s="97"/>
      <c r="FF82" s="97"/>
      <c r="FG82" s="97"/>
      <c r="FH82" s="97"/>
      <c r="FI82" s="97"/>
      <c r="FJ82" s="97"/>
      <c r="FK82" s="97"/>
      <c r="FL82" s="97"/>
      <c r="FM82" s="97"/>
      <c r="FN82" s="97"/>
      <c r="FO82" s="97"/>
      <c r="FP82" s="97"/>
      <c r="FQ82" s="97"/>
      <c r="FR82" s="97"/>
      <c r="FS82" s="97"/>
      <c r="FT82" s="97"/>
      <c r="FU82" s="97"/>
      <c r="FV82" s="97"/>
      <c r="FW82" s="97"/>
      <c r="FX82" s="97"/>
      <c r="FY82" s="97"/>
      <c r="FZ82" s="97"/>
      <c r="GA82" s="97"/>
      <c r="GB82" s="97"/>
      <c r="GC82" s="97"/>
      <c r="GD82" s="97"/>
      <c r="GE82" s="97"/>
      <c r="GF82" s="97"/>
      <c r="GG82" s="97"/>
      <c r="GH82" s="97"/>
      <c r="GI82" s="97"/>
      <c r="GJ82" s="97"/>
      <c r="GK82" s="97"/>
      <c r="GL82" s="97"/>
      <c r="GM82" s="97"/>
      <c r="GN82" s="97"/>
      <c r="GO82" s="97"/>
      <c r="GP82" s="97"/>
      <c r="GQ82" s="97"/>
      <c r="GR82" s="97"/>
      <c r="GS82" s="97"/>
      <c r="GT82" s="97"/>
      <c r="GU82" s="97"/>
      <c r="GV82" s="97"/>
      <c r="GW82" s="97"/>
      <c r="GX82" s="97"/>
      <c r="GY82" s="97"/>
      <c r="GZ82" s="97"/>
      <c r="HA82" s="97"/>
      <c r="HB82" s="97"/>
      <c r="HC82" s="97"/>
      <c r="HD82" s="97"/>
      <c r="HE82" s="97"/>
      <c r="HF82" s="97"/>
      <c r="HG82" s="97"/>
      <c r="HH82" s="97"/>
      <c r="HI82" s="97"/>
      <c r="HJ82" s="97"/>
      <c r="HK82" s="97"/>
      <c r="HL82" s="97"/>
      <c r="HM82" s="97"/>
      <c r="HN82" s="97"/>
      <c r="HO82" s="97"/>
      <c r="HP82" s="97"/>
      <c r="HQ82" s="97"/>
      <c r="HR82" s="97"/>
      <c r="HS82" s="97"/>
      <c r="HT82" s="97"/>
      <c r="HU82" s="97"/>
      <c r="HV82" s="97"/>
      <c r="HW82" s="97"/>
      <c r="HX82" s="97"/>
      <c r="HY82" s="97"/>
      <c r="HZ82" s="97"/>
      <c r="IA82" s="97"/>
      <c r="IB82" s="97"/>
      <c r="IC82" s="97"/>
      <c r="ID82" s="97"/>
      <c r="IE82" s="97"/>
      <c r="IF82" s="97"/>
      <c r="IG82" s="97"/>
      <c r="IH82" s="97"/>
      <c r="II82" s="97"/>
      <c r="IJ82" s="97"/>
      <c r="IK82" s="97"/>
      <c r="IL82" s="97"/>
      <c r="IM82" s="97"/>
      <c r="IN82" s="97"/>
      <c r="IO82" s="97"/>
      <c r="IP82" s="97"/>
      <c r="IQ82" s="97"/>
      <c r="IR82" s="97"/>
      <c r="IS82" s="97"/>
      <c r="IT82" s="97"/>
      <c r="IU82" s="97"/>
      <c r="IV82" s="97"/>
      <c r="IW82" s="97"/>
      <c r="IX82" s="97"/>
      <c r="IY82" s="97"/>
      <c r="IZ82" s="97"/>
      <c r="JA82" s="97"/>
      <c r="JB82" s="97"/>
      <c r="JC82" s="97"/>
      <c r="JD82" s="97"/>
      <c r="JE82" s="97"/>
      <c r="JF82" s="97"/>
      <c r="JG82" s="97"/>
      <c r="JH82" s="97"/>
      <c r="JI82" s="97"/>
      <c r="JJ82" s="97"/>
      <c r="JK82" s="97"/>
      <c r="JL82" s="97"/>
      <c r="JM82" s="97"/>
      <c r="JN82" s="97"/>
      <c r="JO82" s="97"/>
      <c r="JP82" s="97"/>
      <c r="JQ82" s="97"/>
      <c r="JR82" s="97"/>
      <c r="JS82" s="97"/>
      <c r="JT82" s="97"/>
      <c r="JU82" s="97"/>
      <c r="JV82" s="97"/>
      <c r="JW82" s="97"/>
      <c r="JX82" s="97"/>
      <c r="JY82" s="97"/>
      <c r="JZ82" s="97"/>
      <c r="KA82" s="97"/>
      <c r="KB82" s="97"/>
      <c r="KC82" s="97"/>
      <c r="KD82" s="97"/>
      <c r="KE82" s="97"/>
      <c r="KF82" s="97"/>
      <c r="KG82" s="97"/>
      <c r="KH82" s="97"/>
      <c r="KI82" s="97"/>
      <c r="KJ82" s="97"/>
    </row>
    <row r="83" spans="1:296" s="1" customFormat="1" ht="30.75" thickBot="1" x14ac:dyDescent="0.3">
      <c r="A83" s="9"/>
      <c r="B83" s="115" t="s">
        <v>109</v>
      </c>
      <c r="C83" s="48" t="s">
        <v>15</v>
      </c>
      <c r="D83" s="48">
        <v>180</v>
      </c>
      <c r="E83" s="49">
        <v>0.05</v>
      </c>
      <c r="F83" s="50">
        <f ca="1">Project_Start</f>
        <v>44670</v>
      </c>
      <c r="G83" s="50">
        <f t="shared" ref="G83:G89" ca="1" si="184">SUM(F83+D83)</f>
        <v>44850</v>
      </c>
      <c r="H83" s="3"/>
      <c r="I83" s="3">
        <f t="shared" ca="1" si="175"/>
        <v>181</v>
      </c>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c r="KB83" s="6"/>
      <c r="KC83" s="6"/>
      <c r="KD83" s="6"/>
      <c r="KE83" s="6"/>
      <c r="KF83" s="6"/>
      <c r="KG83" s="6"/>
      <c r="KH83" s="6"/>
      <c r="KI83" s="6"/>
      <c r="KJ83" s="6"/>
    </row>
    <row r="84" spans="1:296" s="1" customFormat="1" ht="30.75" thickBot="1" x14ac:dyDescent="0.3">
      <c r="A84" s="9"/>
      <c r="B84" s="115" t="s">
        <v>110</v>
      </c>
      <c r="C84" s="48"/>
      <c r="D84" s="48">
        <v>60</v>
      </c>
      <c r="E84" s="49">
        <v>0.5</v>
      </c>
      <c r="F84" s="50">
        <f ca="1">G83+1</f>
        <v>44851</v>
      </c>
      <c r="G84" s="50">
        <f t="shared" ca="1" si="184"/>
        <v>44911</v>
      </c>
      <c r="H84" s="3"/>
      <c r="I84" s="3">
        <f t="shared" ca="1" si="175"/>
        <v>61</v>
      </c>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c r="IY84" s="6"/>
      <c r="IZ84" s="6"/>
      <c r="JA84" s="6"/>
      <c r="JB84" s="6"/>
      <c r="JC84" s="6"/>
      <c r="JD84" s="6"/>
      <c r="JE84" s="6"/>
      <c r="JF84" s="6"/>
      <c r="JG84" s="6"/>
      <c r="JH84" s="6"/>
      <c r="JI84" s="6"/>
      <c r="JJ84" s="6"/>
      <c r="JK84" s="6"/>
      <c r="JL84" s="6"/>
      <c r="JM84" s="6"/>
      <c r="JN84" s="6"/>
      <c r="JO84" s="6"/>
      <c r="JP84" s="6"/>
      <c r="JQ84" s="6"/>
      <c r="JR84" s="6"/>
      <c r="JS84" s="6"/>
      <c r="JT84" s="6"/>
      <c r="JU84" s="6"/>
      <c r="JV84" s="6"/>
      <c r="JW84" s="6"/>
      <c r="JX84" s="6"/>
      <c r="JY84" s="6"/>
      <c r="JZ84" s="6"/>
      <c r="KA84" s="6"/>
      <c r="KB84" s="6"/>
      <c r="KC84" s="6"/>
      <c r="KD84" s="6"/>
      <c r="KE84" s="6"/>
      <c r="KF84" s="6"/>
      <c r="KG84" s="6"/>
      <c r="KH84" s="6"/>
      <c r="KI84" s="6"/>
      <c r="KJ84" s="6"/>
    </row>
    <row r="85" spans="1:296" s="1" customFormat="1" ht="30" customHeight="1" thickBot="1" x14ac:dyDescent="0.3">
      <c r="A85" s="9"/>
      <c r="B85" s="115" t="s">
        <v>111</v>
      </c>
      <c r="C85" s="48"/>
      <c r="D85" s="48">
        <v>30</v>
      </c>
      <c r="E85" s="49">
        <v>0.05</v>
      </c>
      <c r="F85" s="50">
        <f ca="1">F84+5</f>
        <v>44856</v>
      </c>
      <c r="G85" s="50">
        <f t="shared" ca="1" si="184"/>
        <v>44886</v>
      </c>
      <c r="H85" s="3"/>
      <c r="I85" s="3">
        <f t="shared" ca="1" si="175"/>
        <v>31</v>
      </c>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c r="IS85" s="6"/>
      <c r="IT85" s="6"/>
      <c r="IU85" s="6"/>
      <c r="IV85" s="6"/>
      <c r="IW85" s="6"/>
      <c r="IX85" s="6"/>
      <c r="IY85" s="6"/>
      <c r="IZ85" s="6"/>
      <c r="JA85" s="6"/>
      <c r="JB85" s="6"/>
      <c r="JC85" s="6"/>
      <c r="JD85" s="6"/>
      <c r="JE85" s="6"/>
      <c r="JF85" s="6"/>
      <c r="JG85" s="6"/>
      <c r="JH85" s="6"/>
      <c r="JI85" s="6"/>
      <c r="JJ85" s="6"/>
      <c r="JK85" s="6"/>
      <c r="JL85" s="6"/>
      <c r="JM85" s="6"/>
      <c r="JN85" s="6"/>
      <c r="JO85" s="6"/>
      <c r="JP85" s="6"/>
      <c r="JQ85" s="6"/>
      <c r="JR85" s="6"/>
      <c r="JS85" s="6"/>
      <c r="JT85" s="6"/>
      <c r="JU85" s="6"/>
      <c r="JV85" s="6"/>
      <c r="JW85" s="6"/>
      <c r="JX85" s="6"/>
      <c r="JY85" s="6"/>
      <c r="JZ85" s="6"/>
      <c r="KA85" s="6"/>
      <c r="KB85" s="6"/>
      <c r="KC85" s="6"/>
      <c r="KD85" s="6"/>
      <c r="KE85" s="6"/>
      <c r="KF85" s="6"/>
      <c r="KG85" s="6"/>
      <c r="KH85" s="6"/>
      <c r="KI85" s="6"/>
      <c r="KJ85" s="6"/>
    </row>
    <row r="86" spans="1:296" s="1" customFormat="1" ht="30" customHeight="1" thickBot="1" x14ac:dyDescent="0.3">
      <c r="A86" s="9"/>
      <c r="B86" s="115" t="s">
        <v>112</v>
      </c>
      <c r="C86" s="48"/>
      <c r="D86" s="48">
        <v>60</v>
      </c>
      <c r="E86" s="49">
        <v>0.5</v>
      </c>
      <c r="F86" s="50">
        <f ca="1">G85+1</f>
        <v>44887</v>
      </c>
      <c r="G86" s="50">
        <f t="shared" ca="1" si="184"/>
        <v>44947</v>
      </c>
      <c r="H86" s="3"/>
      <c r="I86" s="3">
        <f t="shared" ca="1" si="175"/>
        <v>61</v>
      </c>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c r="IT86" s="6"/>
      <c r="IU86" s="6"/>
      <c r="IV86" s="6"/>
      <c r="IW86" s="6"/>
      <c r="IX86" s="6"/>
      <c r="IY86" s="6"/>
      <c r="IZ86" s="6"/>
      <c r="JA86" s="6"/>
      <c r="JB86" s="6"/>
      <c r="JC86" s="6"/>
      <c r="JD86" s="6"/>
      <c r="JE86" s="6"/>
      <c r="JF86" s="6"/>
      <c r="JG86" s="6"/>
      <c r="JH86" s="6"/>
      <c r="JI86" s="6"/>
      <c r="JJ86" s="6"/>
      <c r="JK86" s="6"/>
      <c r="JL86" s="6"/>
      <c r="JM86" s="6"/>
      <c r="JN86" s="6"/>
      <c r="JO86" s="6"/>
      <c r="JP86" s="6"/>
      <c r="JQ86" s="6"/>
      <c r="JR86" s="6"/>
      <c r="JS86" s="6"/>
      <c r="JT86" s="6"/>
      <c r="JU86" s="6"/>
      <c r="JV86" s="6"/>
      <c r="JW86" s="6"/>
      <c r="JX86" s="6"/>
      <c r="JY86" s="6"/>
      <c r="JZ86" s="6"/>
      <c r="KA86" s="6"/>
      <c r="KB86" s="6"/>
      <c r="KC86" s="6"/>
      <c r="KD86" s="6"/>
      <c r="KE86" s="6"/>
      <c r="KF86" s="6"/>
      <c r="KG86" s="6"/>
      <c r="KH86" s="6"/>
      <c r="KI86" s="6"/>
      <c r="KJ86" s="6"/>
    </row>
    <row r="87" spans="1:296" s="1" customFormat="1" ht="30" customHeight="1" thickBot="1" x14ac:dyDescent="0.3">
      <c r="A87" s="9"/>
      <c r="B87" s="115" t="s">
        <v>69</v>
      </c>
      <c r="C87" s="129" t="s">
        <v>15</v>
      </c>
      <c r="D87" s="129">
        <v>30</v>
      </c>
      <c r="E87" s="49">
        <v>0.5</v>
      </c>
      <c r="F87" s="116">
        <f ca="1">F79+15</f>
        <v>44745</v>
      </c>
      <c r="G87" s="116">
        <f t="shared" ca="1" si="184"/>
        <v>44775</v>
      </c>
      <c r="H87" s="3"/>
      <c r="I87" s="3">
        <f ca="1">IF(OR(ISBLANK(task_start),ISBLANK(task_end)),"",task_end-task_start+1)</f>
        <v>31</v>
      </c>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c r="IS87" s="6"/>
      <c r="IT87" s="6"/>
      <c r="IU87" s="6"/>
      <c r="IV87" s="6"/>
      <c r="IW87" s="6"/>
      <c r="IX87" s="6"/>
      <c r="IY87" s="6"/>
      <c r="IZ87" s="6"/>
      <c r="JA87" s="6"/>
      <c r="JB87" s="6"/>
      <c r="JC87" s="6"/>
      <c r="JD87" s="6"/>
      <c r="JE87" s="6"/>
      <c r="JF87" s="6"/>
      <c r="JG87" s="6"/>
      <c r="JH87" s="6"/>
      <c r="JI87" s="6"/>
      <c r="JJ87" s="6"/>
      <c r="JK87" s="6"/>
      <c r="JL87" s="6"/>
      <c r="JM87" s="6"/>
      <c r="JN87" s="6"/>
      <c r="JO87" s="6"/>
      <c r="JP87" s="6"/>
      <c r="JQ87" s="6"/>
      <c r="JR87" s="6"/>
      <c r="JS87" s="6"/>
      <c r="JT87" s="6"/>
      <c r="JU87" s="6"/>
      <c r="JV87" s="6"/>
      <c r="JW87" s="6"/>
      <c r="JX87" s="6"/>
      <c r="JY87" s="6"/>
      <c r="JZ87" s="6"/>
      <c r="KA87" s="6"/>
      <c r="KB87" s="6"/>
      <c r="KC87" s="6"/>
      <c r="KD87" s="6"/>
      <c r="KE87" s="6"/>
      <c r="KF87" s="6"/>
      <c r="KG87" s="6"/>
      <c r="KH87" s="6"/>
      <c r="KI87" s="6"/>
      <c r="KJ87" s="6"/>
    </row>
    <row r="88" spans="1:296" s="1" customFormat="1" ht="30.75" thickBot="1" x14ac:dyDescent="0.3">
      <c r="A88" s="9"/>
      <c r="B88" s="115" t="s">
        <v>113</v>
      </c>
      <c r="C88" s="129"/>
      <c r="D88" s="129">
        <v>60</v>
      </c>
      <c r="E88" s="49">
        <v>0.5</v>
      </c>
      <c r="F88" s="116">
        <f ca="1">G87+1</f>
        <v>44776</v>
      </c>
      <c r="G88" s="116">
        <f t="shared" ca="1" si="184"/>
        <v>44836</v>
      </c>
      <c r="H88" s="3"/>
      <c r="I88" s="3">
        <f ca="1">IF(OR(ISBLANK(task_start),ISBLANK(task_end)),"",task_end-task_start+1)</f>
        <v>61</v>
      </c>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c r="IS88" s="6"/>
      <c r="IT88" s="6"/>
      <c r="IU88" s="6"/>
      <c r="IV88" s="6"/>
      <c r="IW88" s="6"/>
      <c r="IX88" s="6"/>
      <c r="IY88" s="6"/>
      <c r="IZ88" s="6"/>
      <c r="JA88" s="6"/>
      <c r="JB88" s="6"/>
      <c r="JC88" s="6"/>
      <c r="JD88" s="6"/>
      <c r="JE88" s="6"/>
      <c r="JF88" s="6"/>
      <c r="JG88" s="6"/>
      <c r="JH88" s="6"/>
      <c r="JI88" s="6"/>
      <c r="JJ88" s="6"/>
      <c r="JK88" s="6"/>
      <c r="JL88" s="6"/>
      <c r="JM88" s="6"/>
      <c r="JN88" s="6"/>
      <c r="JO88" s="6"/>
      <c r="JP88" s="6"/>
      <c r="JQ88" s="6"/>
      <c r="JR88" s="6"/>
      <c r="JS88" s="6"/>
      <c r="JT88" s="6"/>
      <c r="JU88" s="6"/>
      <c r="JV88" s="6"/>
      <c r="JW88" s="6"/>
      <c r="JX88" s="6"/>
      <c r="JY88" s="6"/>
      <c r="JZ88" s="6"/>
      <c r="KA88" s="6"/>
      <c r="KB88" s="6"/>
      <c r="KC88" s="6"/>
      <c r="KD88" s="6"/>
      <c r="KE88" s="6"/>
      <c r="KF88" s="6"/>
      <c r="KG88" s="6"/>
      <c r="KH88" s="6"/>
      <c r="KI88" s="6"/>
      <c r="KJ88" s="6"/>
    </row>
    <row r="89" spans="1:296" s="1" customFormat="1" ht="60.75" thickBot="1" x14ac:dyDescent="0.3">
      <c r="A89" s="9"/>
      <c r="B89" s="115" t="s">
        <v>117</v>
      </c>
      <c r="C89" s="129"/>
      <c r="D89" s="129">
        <v>30</v>
      </c>
      <c r="E89" s="49">
        <v>0.05</v>
      </c>
      <c r="F89" s="116">
        <f ca="1">F88+5</f>
        <v>44781</v>
      </c>
      <c r="G89" s="116">
        <f t="shared" ca="1" si="184"/>
        <v>44811</v>
      </c>
      <c r="H89" s="3"/>
      <c r="I89" s="3">
        <f ca="1">IF(OR(ISBLANK(task_start),ISBLANK(task_end)),"",task_end-task_start+1)</f>
        <v>31</v>
      </c>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c r="IS89" s="6"/>
      <c r="IT89" s="6"/>
      <c r="IU89" s="6"/>
      <c r="IV89" s="6"/>
      <c r="IW89" s="6"/>
      <c r="IX89" s="6"/>
      <c r="IY89" s="6"/>
      <c r="IZ89" s="6"/>
      <c r="JA89" s="6"/>
      <c r="JB89" s="6"/>
      <c r="JC89" s="6"/>
      <c r="JD89" s="6"/>
      <c r="JE89" s="6"/>
      <c r="JF89" s="6"/>
      <c r="JG89" s="6"/>
      <c r="JH89" s="6"/>
      <c r="JI89" s="6"/>
      <c r="JJ89" s="6"/>
      <c r="JK89" s="6"/>
      <c r="JL89" s="6"/>
      <c r="JM89" s="6"/>
      <c r="JN89" s="6"/>
      <c r="JO89" s="6"/>
      <c r="JP89" s="6"/>
      <c r="JQ89" s="6"/>
      <c r="JR89" s="6"/>
      <c r="JS89" s="6"/>
      <c r="JT89" s="6"/>
      <c r="JU89" s="6"/>
      <c r="JV89" s="6"/>
      <c r="JW89" s="6"/>
      <c r="JX89" s="6"/>
      <c r="JY89" s="6"/>
      <c r="JZ89" s="6"/>
      <c r="KA89" s="6"/>
      <c r="KB89" s="6"/>
      <c r="KC89" s="6"/>
      <c r="KD89" s="6"/>
      <c r="KE89" s="6"/>
      <c r="KF89" s="6"/>
      <c r="KG89" s="6"/>
      <c r="KH89" s="6"/>
      <c r="KI89" s="6"/>
      <c r="KJ89" s="6"/>
    </row>
    <row r="90" spans="1:296" s="1" customFormat="1" ht="30" customHeight="1" thickBot="1" x14ac:dyDescent="0.3">
      <c r="A90" s="9" t="s">
        <v>76</v>
      </c>
      <c r="B90" s="51" t="s">
        <v>77</v>
      </c>
      <c r="C90" s="52"/>
      <c r="D90" s="52"/>
      <c r="E90" s="53"/>
      <c r="F90" s="54"/>
      <c r="G90" s="55"/>
      <c r="H90" s="96"/>
      <c r="I90" s="96" t="str">
        <f t="shared" si="175"/>
        <v/>
      </c>
      <c r="J90" s="97"/>
      <c r="K90" s="97"/>
      <c r="L90" s="97"/>
      <c r="M90" s="97"/>
      <c r="N90" s="97"/>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7"/>
      <c r="BR90" s="97"/>
      <c r="BS90" s="97"/>
      <c r="BT90" s="97"/>
      <c r="BU90" s="97"/>
      <c r="BV90" s="97"/>
      <c r="BW90" s="97"/>
      <c r="BX90" s="97"/>
      <c r="BY90" s="97"/>
      <c r="BZ90" s="97"/>
      <c r="CA90" s="97"/>
      <c r="CB90" s="97"/>
      <c r="CC90" s="97"/>
      <c r="CD90" s="97"/>
      <c r="CE90" s="97"/>
      <c r="CF90" s="97"/>
      <c r="CG90" s="97"/>
      <c r="CH90" s="97"/>
      <c r="CI90" s="97"/>
      <c r="CJ90" s="97"/>
      <c r="CK90" s="97"/>
      <c r="CL90" s="97"/>
      <c r="CM90" s="97"/>
      <c r="CN90" s="97"/>
      <c r="CO90" s="97"/>
      <c r="CP90" s="97"/>
      <c r="CQ90" s="97"/>
      <c r="CR90" s="97"/>
      <c r="CS90" s="97"/>
      <c r="CT90" s="97"/>
      <c r="CU90" s="97"/>
      <c r="CV90" s="97"/>
      <c r="CW90" s="97"/>
      <c r="CX90" s="97"/>
      <c r="CY90" s="97"/>
      <c r="CZ90" s="97"/>
      <c r="DA90" s="97"/>
      <c r="DB90" s="97"/>
      <c r="DC90" s="97"/>
      <c r="DD90" s="97"/>
      <c r="DE90" s="97"/>
      <c r="DF90" s="97"/>
      <c r="DG90" s="97"/>
      <c r="DH90" s="97"/>
      <c r="DI90" s="97"/>
      <c r="DJ90" s="97"/>
      <c r="DK90" s="97"/>
      <c r="DL90" s="97"/>
      <c r="DM90" s="97"/>
      <c r="DN90" s="97"/>
      <c r="DO90" s="97"/>
      <c r="DP90" s="97"/>
      <c r="DQ90" s="97"/>
      <c r="DR90" s="97"/>
      <c r="DS90" s="97"/>
      <c r="DT90" s="97"/>
      <c r="DU90" s="97"/>
      <c r="DV90" s="97"/>
      <c r="DW90" s="97"/>
      <c r="DX90" s="97"/>
      <c r="DY90" s="97"/>
      <c r="DZ90" s="97"/>
      <c r="EA90" s="97"/>
      <c r="EB90" s="97"/>
      <c r="EC90" s="97"/>
      <c r="ED90" s="97"/>
      <c r="EE90" s="97"/>
      <c r="EF90" s="97"/>
      <c r="EG90" s="97"/>
      <c r="EH90" s="97"/>
      <c r="EI90" s="97"/>
      <c r="EJ90" s="97"/>
      <c r="EK90" s="97"/>
      <c r="EL90" s="97"/>
      <c r="EM90" s="97"/>
      <c r="EN90" s="97"/>
      <c r="EO90" s="97"/>
      <c r="EP90" s="97"/>
      <c r="EQ90" s="97"/>
      <c r="ER90" s="97"/>
      <c r="ES90" s="97"/>
      <c r="ET90" s="97"/>
      <c r="EU90" s="97"/>
      <c r="EV90" s="97"/>
      <c r="EW90" s="97"/>
      <c r="EX90" s="97"/>
      <c r="EY90" s="97"/>
      <c r="EZ90" s="97"/>
      <c r="FA90" s="97"/>
      <c r="FB90" s="97"/>
      <c r="FC90" s="97"/>
      <c r="FD90" s="97"/>
      <c r="FE90" s="97"/>
      <c r="FF90" s="97"/>
      <c r="FG90" s="97"/>
      <c r="FH90" s="97"/>
      <c r="FI90" s="97"/>
      <c r="FJ90" s="97"/>
      <c r="FK90" s="97"/>
      <c r="FL90" s="97"/>
      <c r="FM90" s="97"/>
      <c r="FN90" s="97"/>
      <c r="FO90" s="97"/>
      <c r="FP90" s="97"/>
      <c r="FQ90" s="97"/>
      <c r="FR90" s="97"/>
      <c r="FS90" s="97"/>
      <c r="FT90" s="97"/>
      <c r="FU90" s="97"/>
      <c r="FV90" s="97"/>
      <c r="FW90" s="97"/>
      <c r="FX90" s="97"/>
      <c r="FY90" s="97"/>
      <c r="FZ90" s="97"/>
      <c r="GA90" s="97"/>
      <c r="GB90" s="97"/>
      <c r="GC90" s="97"/>
      <c r="GD90" s="97"/>
      <c r="GE90" s="97"/>
      <c r="GF90" s="97"/>
      <c r="GG90" s="97"/>
      <c r="GH90" s="97"/>
      <c r="GI90" s="97"/>
      <c r="GJ90" s="97"/>
      <c r="GK90" s="97"/>
      <c r="GL90" s="97"/>
      <c r="GM90" s="97"/>
      <c r="GN90" s="97"/>
      <c r="GO90" s="97"/>
      <c r="GP90" s="97"/>
      <c r="GQ90" s="97"/>
      <c r="GR90" s="97"/>
      <c r="GS90" s="97"/>
      <c r="GT90" s="97"/>
      <c r="GU90" s="97"/>
      <c r="GV90" s="97"/>
      <c r="GW90" s="97"/>
      <c r="GX90" s="97"/>
      <c r="GY90" s="97"/>
      <c r="GZ90" s="97"/>
      <c r="HA90" s="97"/>
      <c r="HB90" s="97"/>
      <c r="HC90" s="97"/>
      <c r="HD90" s="97"/>
      <c r="HE90" s="97"/>
      <c r="HF90" s="97"/>
      <c r="HG90" s="97"/>
      <c r="HH90" s="97"/>
      <c r="HI90" s="97"/>
      <c r="HJ90" s="97"/>
      <c r="HK90" s="97"/>
      <c r="HL90" s="97"/>
      <c r="HM90" s="97"/>
      <c r="HN90" s="97"/>
      <c r="HO90" s="97"/>
      <c r="HP90" s="97"/>
      <c r="HQ90" s="97"/>
      <c r="HR90" s="97"/>
      <c r="HS90" s="97"/>
      <c r="HT90" s="97"/>
      <c r="HU90" s="97"/>
      <c r="HV90" s="97"/>
      <c r="HW90" s="97"/>
      <c r="HX90" s="97"/>
      <c r="HY90" s="97"/>
      <c r="HZ90" s="97"/>
      <c r="IA90" s="97"/>
      <c r="IB90" s="97"/>
      <c r="IC90" s="97"/>
      <c r="ID90" s="97"/>
      <c r="IE90" s="97"/>
      <c r="IF90" s="97"/>
      <c r="IG90" s="97"/>
      <c r="IH90" s="97"/>
      <c r="II90" s="97"/>
      <c r="IJ90" s="97"/>
      <c r="IK90" s="97"/>
      <c r="IL90" s="97"/>
      <c r="IM90" s="97"/>
      <c r="IN90" s="97"/>
      <c r="IO90" s="97"/>
      <c r="IP90" s="97"/>
      <c r="IQ90" s="97"/>
      <c r="IR90" s="97"/>
      <c r="IS90" s="97"/>
      <c r="IT90" s="97"/>
      <c r="IU90" s="97"/>
      <c r="IV90" s="97"/>
      <c r="IW90" s="97"/>
      <c r="IX90" s="97"/>
      <c r="IY90" s="97"/>
      <c r="IZ90" s="97"/>
      <c r="JA90" s="97"/>
      <c r="JB90" s="97"/>
      <c r="JC90" s="97"/>
      <c r="JD90" s="97"/>
      <c r="JE90" s="97"/>
      <c r="JF90" s="97"/>
      <c r="JG90" s="97"/>
      <c r="JH90" s="97"/>
      <c r="JI90" s="97"/>
      <c r="JJ90" s="97"/>
      <c r="JK90" s="97"/>
      <c r="JL90" s="97"/>
      <c r="JM90" s="97"/>
      <c r="JN90" s="97"/>
      <c r="JO90" s="97"/>
      <c r="JP90" s="97"/>
      <c r="JQ90" s="97"/>
      <c r="JR90" s="97"/>
      <c r="JS90" s="97"/>
      <c r="JT90" s="97"/>
      <c r="JU90" s="97"/>
      <c r="JV90" s="97"/>
      <c r="JW90" s="97"/>
      <c r="JX90" s="97"/>
      <c r="JY90" s="97"/>
      <c r="JZ90" s="97"/>
      <c r="KA90" s="97"/>
      <c r="KB90" s="97"/>
      <c r="KC90" s="97"/>
      <c r="KD90" s="97"/>
      <c r="KE90" s="97"/>
      <c r="KF90" s="97"/>
      <c r="KG90" s="97"/>
      <c r="KH90" s="97"/>
      <c r="KI90" s="97"/>
      <c r="KJ90" s="97"/>
    </row>
    <row r="91" spans="1:296" s="1" customFormat="1" ht="30.75" thickBot="1" x14ac:dyDescent="0.3">
      <c r="A91" s="9"/>
      <c r="B91" s="130" t="s">
        <v>114</v>
      </c>
      <c r="C91" s="89" t="s">
        <v>15</v>
      </c>
      <c r="D91" s="89">
        <v>30</v>
      </c>
      <c r="E91" s="90">
        <v>0.5</v>
      </c>
      <c r="F91" s="91">
        <f ca="1">F79+15</f>
        <v>44745</v>
      </c>
      <c r="G91" s="91">
        <f ca="1">SUM(F91+D91)</f>
        <v>44775</v>
      </c>
      <c r="H91" s="3"/>
      <c r="I91" s="3">
        <f t="shared" ca="1" si="175"/>
        <v>31</v>
      </c>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c r="IT91" s="6"/>
      <c r="IU91" s="6"/>
      <c r="IV91" s="6"/>
      <c r="IW91" s="6"/>
      <c r="IX91" s="6"/>
      <c r="IY91" s="6"/>
      <c r="IZ91" s="6"/>
      <c r="JA91" s="6"/>
      <c r="JB91" s="6"/>
      <c r="JC91" s="6"/>
      <c r="JD91" s="6"/>
      <c r="JE91" s="6"/>
      <c r="JF91" s="6"/>
      <c r="JG91" s="6"/>
      <c r="JH91" s="6"/>
      <c r="JI91" s="6"/>
      <c r="JJ91" s="6"/>
      <c r="JK91" s="6"/>
      <c r="JL91" s="6"/>
      <c r="JM91" s="6"/>
      <c r="JN91" s="6"/>
      <c r="JO91" s="6"/>
      <c r="JP91" s="6"/>
      <c r="JQ91" s="6"/>
      <c r="JR91" s="6"/>
      <c r="JS91" s="6"/>
      <c r="JT91" s="6"/>
      <c r="JU91" s="6"/>
      <c r="JV91" s="6"/>
      <c r="JW91" s="6"/>
      <c r="JX91" s="6"/>
      <c r="JY91" s="6"/>
      <c r="JZ91" s="6"/>
      <c r="KA91" s="6"/>
      <c r="KB91" s="6"/>
      <c r="KC91" s="6"/>
      <c r="KD91" s="6"/>
      <c r="KE91" s="6"/>
      <c r="KF91" s="6"/>
      <c r="KG91" s="6"/>
      <c r="KH91" s="6"/>
      <c r="KI91" s="6"/>
      <c r="KJ91" s="6"/>
    </row>
    <row r="92" spans="1:296" s="1" customFormat="1" ht="15.75" thickBot="1" x14ac:dyDescent="0.3">
      <c r="A92" s="9"/>
      <c r="B92" s="130" t="s">
        <v>115</v>
      </c>
      <c r="C92" s="89"/>
      <c r="D92" s="89">
        <v>30</v>
      </c>
      <c r="E92" s="90">
        <v>0.5</v>
      </c>
      <c r="F92" s="91">
        <f ca="1">G91+1</f>
        <v>44776</v>
      </c>
      <c r="G92" s="91">
        <f ca="1">SUM(F92+D92)</f>
        <v>44806</v>
      </c>
      <c r="H92" s="3"/>
      <c r="I92" s="3">
        <f t="shared" ca="1" si="175"/>
        <v>31</v>
      </c>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c r="IW92" s="6"/>
      <c r="IX92" s="6"/>
      <c r="IY92" s="6"/>
      <c r="IZ92" s="6"/>
      <c r="JA92" s="6"/>
      <c r="JB92" s="6"/>
      <c r="JC92" s="6"/>
      <c r="JD92" s="6"/>
      <c r="JE92" s="6"/>
      <c r="JF92" s="6"/>
      <c r="JG92" s="6"/>
      <c r="JH92" s="6"/>
      <c r="JI92" s="6"/>
      <c r="JJ92" s="6"/>
      <c r="JK92" s="6"/>
      <c r="JL92" s="6"/>
      <c r="JM92" s="6"/>
      <c r="JN92" s="6"/>
      <c r="JO92" s="6"/>
      <c r="JP92" s="6"/>
      <c r="JQ92" s="6"/>
      <c r="JR92" s="6"/>
      <c r="JS92" s="6"/>
      <c r="JT92" s="6"/>
      <c r="JU92" s="6"/>
      <c r="JV92" s="6"/>
      <c r="JW92" s="6"/>
      <c r="JX92" s="6"/>
      <c r="JY92" s="6"/>
      <c r="JZ92" s="6"/>
      <c r="KA92" s="6"/>
      <c r="KB92" s="6"/>
      <c r="KC92" s="6"/>
      <c r="KD92" s="6"/>
      <c r="KE92" s="6"/>
      <c r="KF92" s="6"/>
      <c r="KG92" s="6"/>
      <c r="KH92" s="6"/>
      <c r="KI92" s="6"/>
      <c r="KJ92" s="6"/>
    </row>
    <row r="93" spans="1:296" s="1" customFormat="1" ht="30.75" thickBot="1" x14ac:dyDescent="0.3">
      <c r="A93" s="9"/>
      <c r="B93" s="130" t="s">
        <v>116</v>
      </c>
      <c r="C93" s="89"/>
      <c r="D93" s="89">
        <v>30</v>
      </c>
      <c r="E93" s="90">
        <v>0.05</v>
      </c>
      <c r="F93" s="91">
        <f ca="1">F92+5</f>
        <v>44781</v>
      </c>
      <c r="G93" s="91">
        <f ca="1">SUM(F93+D93)</f>
        <v>44811</v>
      </c>
      <c r="H93" s="3"/>
      <c r="I93" s="3">
        <f t="shared" ca="1" si="175"/>
        <v>31</v>
      </c>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c r="IW93" s="6"/>
      <c r="IX93" s="6"/>
      <c r="IY93" s="6"/>
      <c r="IZ93" s="6"/>
      <c r="JA93" s="6"/>
      <c r="JB93" s="6"/>
      <c r="JC93" s="6"/>
      <c r="JD93" s="6"/>
      <c r="JE93" s="6"/>
      <c r="JF93" s="6"/>
      <c r="JG93" s="6"/>
      <c r="JH93" s="6"/>
      <c r="JI93" s="6"/>
      <c r="JJ93" s="6"/>
      <c r="JK93" s="6"/>
      <c r="JL93" s="6"/>
      <c r="JM93" s="6"/>
      <c r="JN93" s="6"/>
      <c r="JO93" s="6"/>
      <c r="JP93" s="6"/>
      <c r="JQ93" s="6"/>
      <c r="JR93" s="6"/>
      <c r="JS93" s="6"/>
      <c r="JT93" s="6"/>
      <c r="JU93" s="6"/>
      <c r="JV93" s="6"/>
      <c r="JW93" s="6"/>
      <c r="JX93" s="6"/>
      <c r="JY93" s="6"/>
      <c r="JZ93" s="6"/>
      <c r="KA93" s="6"/>
      <c r="KB93" s="6"/>
      <c r="KC93" s="6"/>
      <c r="KD93" s="6"/>
      <c r="KE93" s="6"/>
      <c r="KF93" s="6"/>
      <c r="KG93" s="6"/>
      <c r="KH93" s="6"/>
      <c r="KI93" s="6"/>
      <c r="KJ93" s="6"/>
    </row>
    <row r="94" spans="1:296" s="1" customFormat="1" ht="30" customHeight="1" thickBot="1" x14ac:dyDescent="0.3">
      <c r="A94" s="9" t="s">
        <v>78</v>
      </c>
      <c r="B94" s="59" t="s">
        <v>79</v>
      </c>
      <c r="C94" s="60"/>
      <c r="D94" s="60"/>
      <c r="E94" s="61"/>
      <c r="F94" s="62"/>
      <c r="G94" s="63"/>
      <c r="H94" s="96"/>
      <c r="I94" s="96" t="str">
        <f t="shared" ref="I94:I109" si="185">IF(OR(ISBLANK(task_start),ISBLANK(task_end)),"",task_end-task_start+1)</f>
        <v/>
      </c>
      <c r="J94" s="97"/>
      <c r="K94" s="97"/>
      <c r="L94" s="97"/>
      <c r="M94" s="9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97"/>
      <c r="AT94" s="97"/>
      <c r="AU94" s="97"/>
      <c r="AV94" s="97"/>
      <c r="AW94" s="97"/>
      <c r="AX94" s="97"/>
      <c r="AY94" s="97"/>
      <c r="AZ94" s="97"/>
      <c r="BA94" s="97"/>
      <c r="BB94" s="97"/>
      <c r="BC94" s="97"/>
      <c r="BD94" s="97"/>
      <c r="BE94" s="97"/>
      <c r="BF94" s="97"/>
      <c r="BG94" s="97"/>
      <c r="BH94" s="97"/>
      <c r="BI94" s="97"/>
      <c r="BJ94" s="97"/>
      <c r="BK94" s="97"/>
      <c r="BL94" s="97"/>
      <c r="BM94" s="97"/>
      <c r="BN94" s="97"/>
      <c r="BO94" s="97"/>
      <c r="BP94" s="97"/>
      <c r="BQ94" s="97"/>
      <c r="BR94" s="97"/>
      <c r="BS94" s="97"/>
      <c r="BT94" s="97"/>
      <c r="BU94" s="97"/>
      <c r="BV94" s="97"/>
      <c r="BW94" s="97"/>
      <c r="BX94" s="97"/>
      <c r="BY94" s="97"/>
      <c r="BZ94" s="97"/>
      <c r="CA94" s="97"/>
      <c r="CB94" s="97"/>
      <c r="CC94" s="97"/>
      <c r="CD94" s="97"/>
      <c r="CE94" s="97"/>
      <c r="CF94" s="97"/>
      <c r="CG94" s="97"/>
      <c r="CH94" s="97"/>
      <c r="CI94" s="97"/>
      <c r="CJ94" s="97"/>
      <c r="CK94" s="97"/>
      <c r="CL94" s="97"/>
      <c r="CM94" s="97"/>
      <c r="CN94" s="97"/>
      <c r="CO94" s="97"/>
      <c r="CP94" s="97"/>
      <c r="CQ94" s="97"/>
      <c r="CR94" s="97"/>
      <c r="CS94" s="97"/>
      <c r="CT94" s="97"/>
      <c r="CU94" s="97"/>
      <c r="CV94" s="97"/>
      <c r="CW94" s="97"/>
      <c r="CX94" s="97"/>
      <c r="CY94" s="97"/>
      <c r="CZ94" s="97"/>
      <c r="DA94" s="97"/>
      <c r="DB94" s="97"/>
      <c r="DC94" s="97"/>
      <c r="DD94" s="97"/>
      <c r="DE94" s="97"/>
      <c r="DF94" s="97"/>
      <c r="DG94" s="97"/>
      <c r="DH94" s="97"/>
      <c r="DI94" s="97"/>
      <c r="DJ94" s="97"/>
      <c r="DK94" s="97"/>
      <c r="DL94" s="97"/>
      <c r="DM94" s="97"/>
      <c r="DN94" s="97"/>
      <c r="DO94" s="97"/>
      <c r="DP94" s="97"/>
      <c r="DQ94" s="97"/>
      <c r="DR94" s="97"/>
      <c r="DS94" s="97"/>
      <c r="DT94" s="97"/>
      <c r="DU94" s="97"/>
      <c r="DV94" s="97"/>
      <c r="DW94" s="97"/>
      <c r="DX94" s="97"/>
      <c r="DY94" s="97"/>
      <c r="DZ94" s="97"/>
      <c r="EA94" s="97"/>
      <c r="EB94" s="97"/>
      <c r="EC94" s="97"/>
      <c r="ED94" s="97"/>
      <c r="EE94" s="97"/>
      <c r="EF94" s="97"/>
      <c r="EG94" s="97"/>
      <c r="EH94" s="97"/>
      <c r="EI94" s="97"/>
      <c r="EJ94" s="97"/>
      <c r="EK94" s="97"/>
      <c r="EL94" s="97"/>
      <c r="EM94" s="97"/>
      <c r="EN94" s="97"/>
      <c r="EO94" s="97"/>
      <c r="EP94" s="97"/>
      <c r="EQ94" s="97"/>
      <c r="ER94" s="97"/>
      <c r="ES94" s="97"/>
      <c r="ET94" s="97"/>
      <c r="EU94" s="97"/>
      <c r="EV94" s="97"/>
      <c r="EW94" s="97"/>
      <c r="EX94" s="97"/>
      <c r="EY94" s="97"/>
      <c r="EZ94" s="97"/>
      <c r="FA94" s="97"/>
      <c r="FB94" s="97"/>
      <c r="FC94" s="97"/>
      <c r="FD94" s="97"/>
      <c r="FE94" s="97"/>
      <c r="FF94" s="97"/>
      <c r="FG94" s="97"/>
      <c r="FH94" s="97"/>
      <c r="FI94" s="97"/>
      <c r="FJ94" s="97"/>
      <c r="FK94" s="97"/>
      <c r="FL94" s="97"/>
      <c r="FM94" s="97"/>
      <c r="FN94" s="97"/>
      <c r="FO94" s="97"/>
      <c r="FP94" s="97"/>
      <c r="FQ94" s="97"/>
      <c r="FR94" s="97"/>
      <c r="FS94" s="97"/>
      <c r="FT94" s="97"/>
      <c r="FU94" s="97"/>
      <c r="FV94" s="97"/>
      <c r="FW94" s="97"/>
      <c r="FX94" s="97"/>
      <c r="FY94" s="97"/>
      <c r="FZ94" s="97"/>
      <c r="GA94" s="97"/>
      <c r="GB94" s="97"/>
      <c r="GC94" s="97"/>
      <c r="GD94" s="97"/>
      <c r="GE94" s="97"/>
      <c r="GF94" s="97"/>
      <c r="GG94" s="97"/>
      <c r="GH94" s="97"/>
      <c r="GI94" s="97"/>
      <c r="GJ94" s="97"/>
      <c r="GK94" s="97"/>
      <c r="GL94" s="97"/>
      <c r="GM94" s="97"/>
      <c r="GN94" s="97"/>
      <c r="GO94" s="97"/>
      <c r="GP94" s="97"/>
      <c r="GQ94" s="97"/>
      <c r="GR94" s="97"/>
      <c r="GS94" s="97"/>
      <c r="GT94" s="97"/>
      <c r="GU94" s="97"/>
      <c r="GV94" s="97"/>
      <c r="GW94" s="97"/>
      <c r="GX94" s="97"/>
      <c r="GY94" s="97"/>
      <c r="GZ94" s="97"/>
      <c r="HA94" s="97"/>
      <c r="HB94" s="97"/>
      <c r="HC94" s="97"/>
      <c r="HD94" s="97"/>
      <c r="HE94" s="97"/>
      <c r="HF94" s="97"/>
      <c r="HG94" s="97"/>
      <c r="HH94" s="97"/>
      <c r="HI94" s="97"/>
      <c r="HJ94" s="97"/>
      <c r="HK94" s="97"/>
      <c r="HL94" s="97"/>
      <c r="HM94" s="97"/>
      <c r="HN94" s="97"/>
      <c r="HO94" s="97"/>
      <c r="HP94" s="97"/>
      <c r="HQ94" s="97"/>
      <c r="HR94" s="97"/>
      <c r="HS94" s="97"/>
      <c r="HT94" s="97"/>
      <c r="HU94" s="97"/>
      <c r="HV94" s="97"/>
      <c r="HW94" s="97"/>
      <c r="HX94" s="97"/>
      <c r="HY94" s="97"/>
      <c r="HZ94" s="97"/>
      <c r="IA94" s="97"/>
      <c r="IB94" s="97"/>
      <c r="IC94" s="97"/>
      <c r="ID94" s="97"/>
      <c r="IE94" s="97"/>
      <c r="IF94" s="97"/>
      <c r="IG94" s="97"/>
      <c r="IH94" s="97"/>
      <c r="II94" s="97"/>
      <c r="IJ94" s="97"/>
      <c r="IK94" s="97"/>
      <c r="IL94" s="97"/>
      <c r="IM94" s="97"/>
      <c r="IN94" s="97"/>
      <c r="IO94" s="97"/>
      <c r="IP94" s="97"/>
      <c r="IQ94" s="97"/>
      <c r="IR94" s="97"/>
      <c r="IS94" s="97"/>
      <c r="IT94" s="97"/>
      <c r="IU94" s="97"/>
      <c r="IV94" s="97"/>
      <c r="IW94" s="97"/>
      <c r="IX94" s="97"/>
      <c r="IY94" s="97"/>
      <c r="IZ94" s="97"/>
      <c r="JA94" s="97"/>
      <c r="JB94" s="97"/>
      <c r="JC94" s="97"/>
      <c r="JD94" s="97"/>
      <c r="JE94" s="97"/>
      <c r="JF94" s="97"/>
      <c r="JG94" s="97"/>
      <c r="JH94" s="97"/>
      <c r="JI94" s="97"/>
      <c r="JJ94" s="97"/>
      <c r="JK94" s="97"/>
      <c r="JL94" s="97"/>
      <c r="JM94" s="97"/>
      <c r="JN94" s="97"/>
      <c r="JO94" s="97"/>
      <c r="JP94" s="97"/>
      <c r="JQ94" s="97"/>
      <c r="JR94" s="97"/>
      <c r="JS94" s="97"/>
      <c r="JT94" s="97"/>
      <c r="JU94" s="97"/>
      <c r="JV94" s="97"/>
      <c r="JW94" s="97"/>
      <c r="JX94" s="97"/>
      <c r="JY94" s="97"/>
      <c r="JZ94" s="97"/>
      <c r="KA94" s="97"/>
      <c r="KB94" s="97"/>
      <c r="KC94" s="97"/>
      <c r="KD94" s="97"/>
      <c r="KE94" s="97"/>
      <c r="KF94" s="97"/>
      <c r="KG94" s="97"/>
      <c r="KH94" s="97"/>
      <c r="KI94" s="97"/>
      <c r="KJ94" s="97"/>
    </row>
    <row r="95" spans="1:296" s="1" customFormat="1" ht="75.75" thickBot="1" x14ac:dyDescent="0.3">
      <c r="A95" s="9"/>
      <c r="B95" s="123" t="s">
        <v>118</v>
      </c>
      <c r="C95" s="64" t="s">
        <v>15</v>
      </c>
      <c r="D95" s="64">
        <v>15</v>
      </c>
      <c r="E95" s="65">
        <v>0.5</v>
      </c>
      <c r="F95" s="66">
        <f ca="1">F83+15</f>
        <v>44685</v>
      </c>
      <c r="G95" s="66">
        <f ca="1">SUM(F95+D95)</f>
        <v>44700</v>
      </c>
      <c r="H95" s="3"/>
      <c r="I95" s="3">
        <f t="shared" ca="1" si="185"/>
        <v>16</v>
      </c>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c r="IV95" s="6"/>
      <c r="IW95" s="6"/>
      <c r="IX95" s="6"/>
      <c r="IY95" s="6"/>
      <c r="IZ95" s="6"/>
      <c r="JA95" s="6"/>
      <c r="JB95" s="6"/>
      <c r="JC95" s="6"/>
      <c r="JD95" s="6"/>
      <c r="JE95" s="6"/>
      <c r="JF95" s="6"/>
      <c r="JG95" s="6"/>
      <c r="JH95" s="6"/>
      <c r="JI95" s="6"/>
      <c r="JJ95" s="6"/>
      <c r="JK95" s="6"/>
      <c r="JL95" s="6"/>
      <c r="JM95" s="6"/>
      <c r="JN95" s="6"/>
      <c r="JO95" s="6"/>
      <c r="JP95" s="6"/>
      <c r="JQ95" s="6"/>
      <c r="JR95" s="6"/>
      <c r="JS95" s="6"/>
      <c r="JT95" s="6"/>
      <c r="JU95" s="6"/>
      <c r="JV95" s="6"/>
      <c r="JW95" s="6"/>
      <c r="JX95" s="6"/>
      <c r="JY95" s="6"/>
      <c r="JZ95" s="6"/>
      <c r="KA95" s="6"/>
      <c r="KB95" s="6"/>
      <c r="KC95" s="6"/>
      <c r="KD95" s="6"/>
      <c r="KE95" s="6"/>
      <c r="KF95" s="6"/>
      <c r="KG95" s="6"/>
      <c r="KH95" s="6"/>
      <c r="KI95" s="6"/>
      <c r="KJ95" s="6"/>
    </row>
    <row r="96" spans="1:296" s="1" customFormat="1" ht="60.75" thickBot="1" x14ac:dyDescent="0.3">
      <c r="A96" s="9"/>
      <c r="B96" s="123" t="s">
        <v>119</v>
      </c>
      <c r="C96" s="64"/>
      <c r="D96" s="64">
        <v>30</v>
      </c>
      <c r="E96" s="65">
        <v>0.08</v>
      </c>
      <c r="F96" s="66">
        <f ca="1">G95+1</f>
        <v>44701</v>
      </c>
      <c r="G96" s="66">
        <f ca="1">SUM(F96+D96)</f>
        <v>44731</v>
      </c>
      <c r="H96" s="3"/>
      <c r="I96" s="3">
        <f t="shared" ca="1" si="185"/>
        <v>31</v>
      </c>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c r="IV96" s="6"/>
      <c r="IW96" s="6"/>
      <c r="IX96" s="6"/>
      <c r="IY96" s="6"/>
      <c r="IZ96" s="6"/>
      <c r="JA96" s="6"/>
      <c r="JB96" s="6"/>
      <c r="JC96" s="6"/>
      <c r="JD96" s="6"/>
      <c r="JE96" s="6"/>
      <c r="JF96" s="6"/>
      <c r="JG96" s="6"/>
      <c r="JH96" s="6"/>
      <c r="JI96" s="6"/>
      <c r="JJ96" s="6"/>
      <c r="JK96" s="6"/>
      <c r="JL96" s="6"/>
      <c r="JM96" s="6"/>
      <c r="JN96" s="6"/>
      <c r="JO96" s="6"/>
      <c r="JP96" s="6"/>
      <c r="JQ96" s="6"/>
      <c r="JR96" s="6"/>
      <c r="JS96" s="6"/>
      <c r="JT96" s="6"/>
      <c r="JU96" s="6"/>
      <c r="JV96" s="6"/>
      <c r="JW96" s="6"/>
      <c r="JX96" s="6"/>
      <c r="JY96" s="6"/>
      <c r="JZ96" s="6"/>
      <c r="KA96" s="6"/>
      <c r="KB96" s="6"/>
      <c r="KC96" s="6"/>
      <c r="KD96" s="6"/>
      <c r="KE96" s="6"/>
      <c r="KF96" s="6"/>
      <c r="KG96" s="6"/>
      <c r="KH96" s="6"/>
      <c r="KI96" s="6"/>
      <c r="KJ96" s="6"/>
    </row>
    <row r="97" spans="1:296" s="1" customFormat="1" ht="45.75" thickBot="1" x14ac:dyDescent="0.3">
      <c r="A97" s="9"/>
      <c r="B97" s="123" t="s">
        <v>120</v>
      </c>
      <c r="C97" s="64"/>
      <c r="D97" s="64">
        <v>10</v>
      </c>
      <c r="E97" s="65">
        <v>0.1</v>
      </c>
      <c r="F97" s="66">
        <f ca="1">F96+5</f>
        <v>44706</v>
      </c>
      <c r="G97" s="66">
        <f ca="1">SUM(F97+D97)</f>
        <v>44716</v>
      </c>
      <c r="H97" s="3"/>
      <c r="I97" s="3">
        <f t="shared" ca="1" si="185"/>
        <v>11</v>
      </c>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c r="IW97" s="6"/>
      <c r="IX97" s="6"/>
      <c r="IY97" s="6"/>
      <c r="IZ97" s="6"/>
      <c r="JA97" s="6"/>
      <c r="JB97" s="6"/>
      <c r="JC97" s="6"/>
      <c r="JD97" s="6"/>
      <c r="JE97" s="6"/>
      <c r="JF97" s="6"/>
      <c r="JG97" s="6"/>
      <c r="JH97" s="6"/>
      <c r="JI97" s="6"/>
      <c r="JJ97" s="6"/>
      <c r="JK97" s="6"/>
      <c r="JL97" s="6"/>
      <c r="JM97" s="6"/>
      <c r="JN97" s="6"/>
      <c r="JO97" s="6"/>
      <c r="JP97" s="6"/>
      <c r="JQ97" s="6"/>
      <c r="JR97" s="6"/>
      <c r="JS97" s="6"/>
      <c r="JT97" s="6"/>
      <c r="JU97" s="6"/>
      <c r="JV97" s="6"/>
      <c r="JW97" s="6"/>
      <c r="JX97" s="6"/>
      <c r="JY97" s="6"/>
      <c r="JZ97" s="6"/>
      <c r="KA97" s="6"/>
      <c r="KB97" s="6"/>
      <c r="KC97" s="6"/>
      <c r="KD97" s="6"/>
      <c r="KE97" s="6"/>
      <c r="KF97" s="6"/>
      <c r="KG97" s="6"/>
      <c r="KH97" s="6"/>
      <c r="KI97" s="6"/>
      <c r="KJ97" s="6"/>
    </row>
    <row r="98" spans="1:296" s="1" customFormat="1" ht="120.75" thickBot="1" x14ac:dyDescent="0.3">
      <c r="A98" s="9"/>
      <c r="B98" s="123" t="s">
        <v>121</v>
      </c>
      <c r="C98" s="64"/>
      <c r="D98" s="64">
        <v>20</v>
      </c>
      <c r="E98" s="65">
        <v>0.25</v>
      </c>
      <c r="F98" s="66">
        <f ca="1">G97+1</f>
        <v>44717</v>
      </c>
      <c r="G98" s="66">
        <f ca="1">SUM(F98+D98)</f>
        <v>44737</v>
      </c>
      <c r="H98" s="3"/>
      <c r="I98" s="3">
        <f t="shared" ca="1" si="185"/>
        <v>21</v>
      </c>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c r="IW98" s="6"/>
      <c r="IX98" s="6"/>
      <c r="IY98" s="6"/>
      <c r="IZ98" s="6"/>
      <c r="JA98" s="6"/>
      <c r="JB98" s="6"/>
      <c r="JC98" s="6"/>
      <c r="JD98" s="6"/>
      <c r="JE98" s="6"/>
      <c r="JF98" s="6"/>
      <c r="JG98" s="6"/>
      <c r="JH98" s="6"/>
      <c r="JI98" s="6"/>
      <c r="JJ98" s="6"/>
      <c r="JK98" s="6"/>
      <c r="JL98" s="6"/>
      <c r="JM98" s="6"/>
      <c r="JN98" s="6"/>
      <c r="JO98" s="6"/>
      <c r="JP98" s="6"/>
      <c r="JQ98" s="6"/>
      <c r="JR98" s="6"/>
      <c r="JS98" s="6"/>
      <c r="JT98" s="6"/>
      <c r="JU98" s="6"/>
      <c r="JV98" s="6"/>
      <c r="JW98" s="6"/>
      <c r="JX98" s="6"/>
      <c r="JY98" s="6"/>
      <c r="JZ98" s="6"/>
      <c r="KA98" s="6"/>
      <c r="KB98" s="6"/>
      <c r="KC98" s="6"/>
      <c r="KD98" s="6"/>
      <c r="KE98" s="6"/>
      <c r="KF98" s="6"/>
      <c r="KG98" s="6"/>
      <c r="KH98" s="6"/>
      <c r="KI98" s="6"/>
      <c r="KJ98" s="6"/>
    </row>
    <row r="99" spans="1:296" s="1" customFormat="1" ht="30" customHeight="1" thickBot="1" x14ac:dyDescent="0.3">
      <c r="A99" s="9" t="s">
        <v>80</v>
      </c>
      <c r="B99" s="67" t="s">
        <v>81</v>
      </c>
      <c r="C99" s="68"/>
      <c r="D99" s="68"/>
      <c r="E99" s="69"/>
      <c r="F99" s="70"/>
      <c r="G99" s="71"/>
      <c r="H99" s="96"/>
      <c r="I99" s="96" t="str">
        <f t="shared" si="185"/>
        <v/>
      </c>
      <c r="J99" s="97"/>
      <c r="K99" s="97"/>
      <c r="L99" s="97"/>
      <c r="M99" s="97"/>
      <c r="N99" s="97"/>
      <c r="O99" s="97"/>
      <c r="P99" s="97"/>
      <c r="Q99" s="97"/>
      <c r="R99" s="97"/>
      <c r="S99" s="97"/>
      <c r="T99" s="97"/>
      <c r="U99" s="97"/>
      <c r="V99" s="97"/>
      <c r="W99" s="97"/>
      <c r="X99" s="97"/>
      <c r="Y99" s="97"/>
      <c r="Z99" s="97"/>
      <c r="AA99" s="97"/>
      <c r="AB99" s="97"/>
      <c r="AC99" s="97"/>
      <c r="AD99" s="97"/>
      <c r="AE99" s="97"/>
      <c r="AF99" s="97"/>
      <c r="AG99" s="97"/>
      <c r="AH99" s="97"/>
      <c r="AI99" s="97"/>
      <c r="AJ99" s="97"/>
      <c r="AK99" s="97"/>
      <c r="AL99" s="97"/>
      <c r="AM99" s="97"/>
      <c r="AN99" s="97"/>
      <c r="AO99" s="97"/>
      <c r="AP99" s="97"/>
      <c r="AQ99" s="97"/>
      <c r="AR99" s="97"/>
      <c r="AS99" s="97"/>
      <c r="AT99" s="97"/>
      <c r="AU99" s="97"/>
      <c r="AV99" s="97"/>
      <c r="AW99" s="97"/>
      <c r="AX99" s="97"/>
      <c r="AY99" s="97"/>
      <c r="AZ99" s="97"/>
      <c r="BA99" s="97"/>
      <c r="BB99" s="97"/>
      <c r="BC99" s="97"/>
      <c r="BD99" s="97"/>
      <c r="BE99" s="97"/>
      <c r="BF99" s="97"/>
      <c r="BG99" s="97"/>
      <c r="BH99" s="97"/>
      <c r="BI99" s="97"/>
      <c r="BJ99" s="97"/>
      <c r="BK99" s="97"/>
      <c r="BL99" s="97"/>
      <c r="BM99" s="97"/>
      <c r="BN99" s="97"/>
      <c r="BO99" s="97"/>
      <c r="BP99" s="97"/>
      <c r="BQ99" s="97"/>
      <c r="BR99" s="97"/>
      <c r="BS99" s="97"/>
      <c r="BT99" s="97"/>
      <c r="BU99" s="97"/>
      <c r="BV99" s="97"/>
      <c r="BW99" s="97"/>
      <c r="BX99" s="97"/>
      <c r="BY99" s="97"/>
      <c r="BZ99" s="97"/>
      <c r="CA99" s="97"/>
      <c r="CB99" s="97"/>
      <c r="CC99" s="97"/>
      <c r="CD99" s="97"/>
      <c r="CE99" s="97"/>
      <c r="CF99" s="97"/>
      <c r="CG99" s="97"/>
      <c r="CH99" s="97"/>
      <c r="CI99" s="97"/>
      <c r="CJ99" s="97"/>
      <c r="CK99" s="97"/>
      <c r="CL99" s="97"/>
      <c r="CM99" s="97"/>
      <c r="CN99" s="97"/>
      <c r="CO99" s="97"/>
      <c r="CP99" s="97"/>
      <c r="CQ99" s="97"/>
      <c r="CR99" s="97"/>
      <c r="CS99" s="97"/>
      <c r="CT99" s="97"/>
      <c r="CU99" s="97"/>
      <c r="CV99" s="97"/>
      <c r="CW99" s="97"/>
      <c r="CX99" s="97"/>
      <c r="CY99" s="97"/>
      <c r="CZ99" s="97"/>
      <c r="DA99" s="97"/>
      <c r="DB99" s="97"/>
      <c r="DC99" s="97"/>
      <c r="DD99" s="97"/>
      <c r="DE99" s="97"/>
      <c r="DF99" s="97"/>
      <c r="DG99" s="97"/>
      <c r="DH99" s="97"/>
      <c r="DI99" s="97"/>
      <c r="DJ99" s="97"/>
      <c r="DK99" s="97"/>
      <c r="DL99" s="97"/>
      <c r="DM99" s="97"/>
      <c r="DN99" s="97"/>
      <c r="DO99" s="97"/>
      <c r="DP99" s="97"/>
      <c r="DQ99" s="97"/>
      <c r="DR99" s="97"/>
      <c r="DS99" s="97"/>
      <c r="DT99" s="97"/>
      <c r="DU99" s="97"/>
      <c r="DV99" s="97"/>
      <c r="DW99" s="97"/>
      <c r="DX99" s="97"/>
      <c r="DY99" s="97"/>
      <c r="DZ99" s="97"/>
      <c r="EA99" s="97"/>
      <c r="EB99" s="97"/>
      <c r="EC99" s="97"/>
      <c r="ED99" s="97"/>
      <c r="EE99" s="97"/>
      <c r="EF99" s="97"/>
      <c r="EG99" s="97"/>
      <c r="EH99" s="97"/>
      <c r="EI99" s="97"/>
      <c r="EJ99" s="97"/>
      <c r="EK99" s="97"/>
      <c r="EL99" s="97"/>
      <c r="EM99" s="97"/>
      <c r="EN99" s="97"/>
      <c r="EO99" s="97"/>
      <c r="EP99" s="97"/>
      <c r="EQ99" s="97"/>
      <c r="ER99" s="97"/>
      <c r="ES99" s="97"/>
      <c r="ET99" s="97"/>
      <c r="EU99" s="97"/>
      <c r="EV99" s="97"/>
      <c r="EW99" s="97"/>
      <c r="EX99" s="97"/>
      <c r="EY99" s="97"/>
      <c r="EZ99" s="97"/>
      <c r="FA99" s="97"/>
      <c r="FB99" s="97"/>
      <c r="FC99" s="97"/>
      <c r="FD99" s="97"/>
      <c r="FE99" s="97"/>
      <c r="FF99" s="97"/>
      <c r="FG99" s="97"/>
      <c r="FH99" s="97"/>
      <c r="FI99" s="97"/>
      <c r="FJ99" s="97"/>
      <c r="FK99" s="97"/>
      <c r="FL99" s="97"/>
      <c r="FM99" s="97"/>
      <c r="FN99" s="97"/>
      <c r="FO99" s="97"/>
      <c r="FP99" s="97"/>
      <c r="FQ99" s="97"/>
      <c r="FR99" s="97"/>
      <c r="FS99" s="97"/>
      <c r="FT99" s="97"/>
      <c r="FU99" s="97"/>
      <c r="FV99" s="97"/>
      <c r="FW99" s="97"/>
      <c r="FX99" s="97"/>
      <c r="FY99" s="97"/>
      <c r="FZ99" s="97"/>
      <c r="GA99" s="97"/>
      <c r="GB99" s="97"/>
      <c r="GC99" s="97"/>
      <c r="GD99" s="97"/>
      <c r="GE99" s="97"/>
      <c r="GF99" s="97"/>
      <c r="GG99" s="97"/>
      <c r="GH99" s="97"/>
      <c r="GI99" s="97"/>
      <c r="GJ99" s="97"/>
      <c r="GK99" s="97"/>
      <c r="GL99" s="97"/>
      <c r="GM99" s="97"/>
      <c r="GN99" s="97"/>
      <c r="GO99" s="97"/>
      <c r="GP99" s="97"/>
      <c r="GQ99" s="97"/>
      <c r="GR99" s="97"/>
      <c r="GS99" s="97"/>
      <c r="GT99" s="97"/>
      <c r="GU99" s="97"/>
      <c r="GV99" s="97"/>
      <c r="GW99" s="97"/>
      <c r="GX99" s="97"/>
      <c r="GY99" s="97"/>
      <c r="GZ99" s="97"/>
      <c r="HA99" s="97"/>
      <c r="HB99" s="97"/>
      <c r="HC99" s="97"/>
      <c r="HD99" s="97"/>
      <c r="HE99" s="97"/>
      <c r="HF99" s="97"/>
      <c r="HG99" s="97"/>
      <c r="HH99" s="97"/>
      <c r="HI99" s="97"/>
      <c r="HJ99" s="97"/>
      <c r="HK99" s="97"/>
      <c r="HL99" s="97"/>
      <c r="HM99" s="97"/>
      <c r="HN99" s="97"/>
      <c r="HO99" s="97"/>
      <c r="HP99" s="97"/>
      <c r="HQ99" s="97"/>
      <c r="HR99" s="97"/>
      <c r="HS99" s="97"/>
      <c r="HT99" s="97"/>
      <c r="HU99" s="97"/>
      <c r="HV99" s="97"/>
      <c r="HW99" s="97"/>
      <c r="HX99" s="97"/>
      <c r="HY99" s="97"/>
      <c r="HZ99" s="97"/>
      <c r="IA99" s="97"/>
      <c r="IB99" s="97"/>
      <c r="IC99" s="97"/>
      <c r="ID99" s="97"/>
      <c r="IE99" s="97"/>
      <c r="IF99" s="97"/>
      <c r="IG99" s="97"/>
      <c r="IH99" s="97"/>
      <c r="II99" s="97"/>
      <c r="IJ99" s="97"/>
      <c r="IK99" s="97"/>
      <c r="IL99" s="97"/>
      <c r="IM99" s="97"/>
      <c r="IN99" s="97"/>
      <c r="IO99" s="97"/>
      <c r="IP99" s="97"/>
      <c r="IQ99" s="97"/>
      <c r="IR99" s="97"/>
      <c r="IS99" s="97"/>
      <c r="IT99" s="97"/>
      <c r="IU99" s="97"/>
      <c r="IV99" s="97"/>
      <c r="IW99" s="97"/>
      <c r="IX99" s="97"/>
      <c r="IY99" s="97"/>
      <c r="IZ99" s="97"/>
      <c r="JA99" s="97"/>
      <c r="JB99" s="97"/>
      <c r="JC99" s="97"/>
      <c r="JD99" s="97"/>
      <c r="JE99" s="97"/>
      <c r="JF99" s="97"/>
      <c r="JG99" s="97"/>
      <c r="JH99" s="97"/>
      <c r="JI99" s="97"/>
      <c r="JJ99" s="97"/>
      <c r="JK99" s="97"/>
      <c r="JL99" s="97"/>
      <c r="JM99" s="97"/>
      <c r="JN99" s="97"/>
      <c r="JO99" s="97"/>
      <c r="JP99" s="97"/>
      <c r="JQ99" s="97"/>
      <c r="JR99" s="97"/>
      <c r="JS99" s="97"/>
      <c r="JT99" s="97"/>
      <c r="JU99" s="97"/>
      <c r="JV99" s="97"/>
      <c r="JW99" s="97"/>
      <c r="JX99" s="97"/>
      <c r="JY99" s="97"/>
      <c r="JZ99" s="97"/>
      <c r="KA99" s="97"/>
      <c r="KB99" s="97"/>
      <c r="KC99" s="97"/>
      <c r="KD99" s="97"/>
      <c r="KE99" s="97"/>
      <c r="KF99" s="97"/>
      <c r="KG99" s="97"/>
      <c r="KH99" s="97"/>
      <c r="KI99" s="97"/>
      <c r="KJ99" s="97"/>
    </row>
    <row r="100" spans="1:296" s="1" customFormat="1" ht="30" customHeight="1" thickBot="1" x14ac:dyDescent="0.3">
      <c r="A100" s="9"/>
      <c r="B100" s="131" t="s">
        <v>122</v>
      </c>
      <c r="C100" s="72" t="s">
        <v>15</v>
      </c>
      <c r="D100" s="72">
        <v>10</v>
      </c>
      <c r="E100" s="73">
        <v>0.5</v>
      </c>
      <c r="F100" s="74">
        <f ca="1">F91+15</f>
        <v>44760</v>
      </c>
      <c r="G100" s="74">
        <f ca="1">SUM(F100+D100)</f>
        <v>44770</v>
      </c>
      <c r="H100" s="3"/>
      <c r="I100" s="3">
        <f t="shared" ca="1" si="185"/>
        <v>11</v>
      </c>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c r="IU100" s="6"/>
      <c r="IV100" s="6"/>
      <c r="IW100" s="6"/>
      <c r="IX100" s="6"/>
      <c r="IY100" s="6"/>
      <c r="IZ100" s="6"/>
      <c r="JA100" s="6"/>
      <c r="JB100" s="6"/>
      <c r="JC100" s="6"/>
      <c r="JD100" s="6"/>
      <c r="JE100" s="6"/>
      <c r="JF100" s="6"/>
      <c r="JG100" s="6"/>
      <c r="JH100" s="6"/>
      <c r="JI100" s="6"/>
      <c r="JJ100" s="6"/>
      <c r="JK100" s="6"/>
      <c r="JL100" s="6"/>
      <c r="JM100" s="6"/>
      <c r="JN100" s="6"/>
      <c r="JO100" s="6"/>
      <c r="JP100" s="6"/>
      <c r="JQ100" s="6"/>
      <c r="JR100" s="6"/>
      <c r="JS100" s="6"/>
      <c r="JT100" s="6"/>
      <c r="JU100" s="6"/>
      <c r="JV100" s="6"/>
      <c r="JW100" s="6"/>
      <c r="JX100" s="6"/>
      <c r="JY100" s="6"/>
      <c r="JZ100" s="6"/>
      <c r="KA100" s="6"/>
      <c r="KB100" s="6"/>
      <c r="KC100" s="6"/>
      <c r="KD100" s="6"/>
      <c r="KE100" s="6"/>
      <c r="KF100" s="6"/>
      <c r="KG100" s="6"/>
      <c r="KH100" s="6"/>
      <c r="KI100" s="6"/>
      <c r="KJ100" s="6"/>
    </row>
    <row r="101" spans="1:296" s="1" customFormat="1" ht="30" customHeight="1" thickBot="1" x14ac:dyDescent="0.3">
      <c r="A101" s="9"/>
      <c r="B101" s="131" t="s">
        <v>123</v>
      </c>
      <c r="C101" s="72"/>
      <c r="D101" s="72">
        <v>8</v>
      </c>
      <c r="E101" s="73">
        <v>0.5</v>
      </c>
      <c r="F101" s="74">
        <f ca="1">G100+1</f>
        <v>44771</v>
      </c>
      <c r="G101" s="74">
        <f ca="1">SUM(F101+D101)</f>
        <v>44779</v>
      </c>
      <c r="H101" s="3"/>
      <c r="I101" s="3">
        <f t="shared" ca="1" si="185"/>
        <v>9</v>
      </c>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c r="IU101" s="6"/>
      <c r="IV101" s="6"/>
      <c r="IW101" s="6"/>
      <c r="IX101" s="6"/>
      <c r="IY101" s="6"/>
      <c r="IZ101" s="6"/>
      <c r="JA101" s="6"/>
      <c r="JB101" s="6"/>
      <c r="JC101" s="6"/>
      <c r="JD101" s="6"/>
      <c r="JE101" s="6"/>
      <c r="JF101" s="6"/>
      <c r="JG101" s="6"/>
      <c r="JH101" s="6"/>
      <c r="JI101" s="6"/>
      <c r="JJ101" s="6"/>
      <c r="JK101" s="6"/>
      <c r="JL101" s="6"/>
      <c r="JM101" s="6"/>
      <c r="JN101" s="6"/>
      <c r="JO101" s="6"/>
      <c r="JP101" s="6"/>
      <c r="JQ101" s="6"/>
      <c r="JR101" s="6"/>
      <c r="JS101" s="6"/>
      <c r="JT101" s="6"/>
      <c r="JU101" s="6"/>
      <c r="JV101" s="6"/>
      <c r="JW101" s="6"/>
      <c r="JX101" s="6"/>
      <c r="JY101" s="6"/>
      <c r="JZ101" s="6"/>
      <c r="KA101" s="6"/>
      <c r="KB101" s="6"/>
      <c r="KC101" s="6"/>
      <c r="KD101" s="6"/>
      <c r="KE101" s="6"/>
      <c r="KF101" s="6"/>
      <c r="KG101" s="6"/>
      <c r="KH101" s="6"/>
      <c r="KI101" s="6"/>
      <c r="KJ101" s="6"/>
    </row>
    <row r="102" spans="1:296" s="1" customFormat="1" ht="30" customHeight="1" thickBot="1" x14ac:dyDescent="0.3">
      <c r="A102" s="9"/>
      <c r="B102" s="131" t="s">
        <v>124</v>
      </c>
      <c r="C102" s="72"/>
      <c r="D102" s="72">
        <v>5</v>
      </c>
      <c r="E102" s="73">
        <v>0.05</v>
      </c>
      <c r="F102" s="74">
        <f ca="1">F101+5</f>
        <v>44776</v>
      </c>
      <c r="G102" s="74">
        <f ca="1">SUM(F102+D102)</f>
        <v>44781</v>
      </c>
      <c r="H102" s="3"/>
      <c r="I102" s="3">
        <f t="shared" ca="1" si="185"/>
        <v>6</v>
      </c>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c r="IS102" s="6"/>
      <c r="IT102" s="6"/>
      <c r="IU102" s="6"/>
      <c r="IV102" s="6"/>
      <c r="IW102" s="6"/>
      <c r="IX102" s="6"/>
      <c r="IY102" s="6"/>
      <c r="IZ102" s="6"/>
      <c r="JA102" s="6"/>
      <c r="JB102" s="6"/>
      <c r="JC102" s="6"/>
      <c r="JD102" s="6"/>
      <c r="JE102" s="6"/>
      <c r="JF102" s="6"/>
      <c r="JG102" s="6"/>
      <c r="JH102" s="6"/>
      <c r="JI102" s="6"/>
      <c r="JJ102" s="6"/>
      <c r="JK102" s="6"/>
      <c r="JL102" s="6"/>
      <c r="JM102" s="6"/>
      <c r="JN102" s="6"/>
      <c r="JO102" s="6"/>
      <c r="JP102" s="6"/>
      <c r="JQ102" s="6"/>
      <c r="JR102" s="6"/>
      <c r="JS102" s="6"/>
      <c r="JT102" s="6"/>
      <c r="JU102" s="6"/>
      <c r="JV102" s="6"/>
      <c r="JW102" s="6"/>
      <c r="JX102" s="6"/>
      <c r="JY102" s="6"/>
      <c r="JZ102" s="6"/>
      <c r="KA102" s="6"/>
      <c r="KB102" s="6"/>
      <c r="KC102" s="6"/>
      <c r="KD102" s="6"/>
      <c r="KE102" s="6"/>
      <c r="KF102" s="6"/>
      <c r="KG102" s="6"/>
      <c r="KH102" s="6"/>
      <c r="KI102" s="6"/>
      <c r="KJ102" s="6"/>
    </row>
    <row r="103" spans="1:296" s="1" customFormat="1" ht="30" customHeight="1" thickBot="1" x14ac:dyDescent="0.3">
      <c r="A103" s="9" t="s">
        <v>82</v>
      </c>
      <c r="B103" s="28" t="s">
        <v>83</v>
      </c>
      <c r="C103" s="29"/>
      <c r="D103" s="29"/>
      <c r="E103" s="30"/>
      <c r="F103" s="31"/>
      <c r="G103" s="32"/>
      <c r="H103" s="96"/>
      <c r="I103" s="96" t="str">
        <f t="shared" si="185"/>
        <v/>
      </c>
      <c r="J103" s="97"/>
      <c r="K103" s="97"/>
      <c r="L103" s="97"/>
      <c r="M103" s="97"/>
      <c r="N103" s="97"/>
      <c r="O103" s="97"/>
      <c r="P103" s="97"/>
      <c r="Q103" s="97"/>
      <c r="R103" s="97"/>
      <c r="S103" s="97"/>
      <c r="T103" s="97"/>
      <c r="U103" s="97"/>
      <c r="V103" s="97"/>
      <c r="W103" s="97"/>
      <c r="X103" s="97"/>
      <c r="Y103" s="97"/>
      <c r="Z103" s="97"/>
      <c r="AA103" s="97"/>
      <c r="AB103" s="97"/>
      <c r="AC103" s="97"/>
      <c r="AD103" s="97"/>
      <c r="AE103" s="97"/>
      <c r="AF103" s="97"/>
      <c r="AG103" s="97"/>
      <c r="AH103" s="97"/>
      <c r="AI103" s="97"/>
      <c r="AJ103" s="97"/>
      <c r="AK103" s="97"/>
      <c r="AL103" s="97"/>
      <c r="AM103" s="97"/>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7"/>
      <c r="BR103" s="97"/>
      <c r="BS103" s="97"/>
      <c r="BT103" s="97"/>
      <c r="BU103" s="97"/>
      <c r="BV103" s="97"/>
      <c r="BW103" s="97"/>
      <c r="BX103" s="97"/>
      <c r="BY103" s="97"/>
      <c r="BZ103" s="97"/>
      <c r="CA103" s="97"/>
      <c r="CB103" s="97"/>
      <c r="CC103" s="97"/>
      <c r="CD103" s="97"/>
      <c r="CE103" s="97"/>
      <c r="CF103" s="97"/>
      <c r="CG103" s="97"/>
      <c r="CH103" s="97"/>
      <c r="CI103" s="97"/>
      <c r="CJ103" s="97"/>
      <c r="CK103" s="97"/>
      <c r="CL103" s="97"/>
      <c r="CM103" s="97"/>
      <c r="CN103" s="97"/>
      <c r="CO103" s="97"/>
      <c r="CP103" s="97"/>
      <c r="CQ103" s="97"/>
      <c r="CR103" s="97"/>
      <c r="CS103" s="97"/>
      <c r="CT103" s="97"/>
      <c r="CU103" s="97"/>
      <c r="CV103" s="97"/>
      <c r="CW103" s="97"/>
      <c r="CX103" s="97"/>
      <c r="CY103" s="97"/>
      <c r="CZ103" s="97"/>
      <c r="DA103" s="97"/>
      <c r="DB103" s="97"/>
      <c r="DC103" s="97"/>
      <c r="DD103" s="97"/>
      <c r="DE103" s="97"/>
      <c r="DF103" s="97"/>
      <c r="DG103" s="97"/>
      <c r="DH103" s="97"/>
      <c r="DI103" s="97"/>
      <c r="DJ103" s="97"/>
      <c r="DK103" s="97"/>
      <c r="DL103" s="97"/>
      <c r="DM103" s="97"/>
      <c r="DN103" s="97"/>
      <c r="DO103" s="97"/>
      <c r="DP103" s="97"/>
      <c r="DQ103" s="97"/>
      <c r="DR103" s="97"/>
      <c r="DS103" s="97"/>
      <c r="DT103" s="97"/>
      <c r="DU103" s="97"/>
      <c r="DV103" s="97"/>
      <c r="DW103" s="97"/>
      <c r="DX103" s="97"/>
      <c r="DY103" s="97"/>
      <c r="DZ103" s="97"/>
      <c r="EA103" s="97"/>
      <c r="EB103" s="97"/>
      <c r="EC103" s="97"/>
      <c r="ED103" s="97"/>
      <c r="EE103" s="97"/>
      <c r="EF103" s="97"/>
      <c r="EG103" s="97"/>
      <c r="EH103" s="97"/>
      <c r="EI103" s="97"/>
      <c r="EJ103" s="97"/>
      <c r="EK103" s="97"/>
      <c r="EL103" s="97"/>
      <c r="EM103" s="97"/>
      <c r="EN103" s="97"/>
      <c r="EO103" s="97"/>
      <c r="EP103" s="97"/>
      <c r="EQ103" s="97"/>
      <c r="ER103" s="97"/>
      <c r="ES103" s="97"/>
      <c r="ET103" s="97"/>
      <c r="EU103" s="97"/>
      <c r="EV103" s="97"/>
      <c r="EW103" s="97"/>
      <c r="EX103" s="97"/>
      <c r="EY103" s="97"/>
      <c r="EZ103" s="97"/>
      <c r="FA103" s="97"/>
      <c r="FB103" s="97"/>
      <c r="FC103" s="97"/>
      <c r="FD103" s="97"/>
      <c r="FE103" s="97"/>
      <c r="FF103" s="97"/>
      <c r="FG103" s="97"/>
      <c r="FH103" s="97"/>
      <c r="FI103" s="97"/>
      <c r="FJ103" s="97"/>
      <c r="FK103" s="97"/>
      <c r="FL103" s="97"/>
      <c r="FM103" s="97"/>
      <c r="FN103" s="97"/>
      <c r="FO103" s="97"/>
      <c r="FP103" s="97"/>
      <c r="FQ103" s="97"/>
      <c r="FR103" s="97"/>
      <c r="FS103" s="97"/>
      <c r="FT103" s="97"/>
      <c r="FU103" s="97"/>
      <c r="FV103" s="97"/>
      <c r="FW103" s="97"/>
      <c r="FX103" s="97"/>
      <c r="FY103" s="97"/>
      <c r="FZ103" s="97"/>
      <c r="GA103" s="97"/>
      <c r="GB103" s="97"/>
      <c r="GC103" s="97"/>
      <c r="GD103" s="97"/>
      <c r="GE103" s="97"/>
      <c r="GF103" s="97"/>
      <c r="GG103" s="97"/>
      <c r="GH103" s="97"/>
      <c r="GI103" s="97"/>
      <c r="GJ103" s="97"/>
      <c r="GK103" s="97"/>
      <c r="GL103" s="97"/>
      <c r="GM103" s="97"/>
      <c r="GN103" s="97"/>
      <c r="GO103" s="97"/>
      <c r="GP103" s="97"/>
      <c r="GQ103" s="97"/>
      <c r="GR103" s="97"/>
      <c r="GS103" s="97"/>
      <c r="GT103" s="97"/>
      <c r="GU103" s="97"/>
      <c r="GV103" s="97"/>
      <c r="GW103" s="97"/>
      <c r="GX103" s="97"/>
      <c r="GY103" s="97"/>
      <c r="GZ103" s="97"/>
      <c r="HA103" s="97"/>
      <c r="HB103" s="97"/>
      <c r="HC103" s="97"/>
      <c r="HD103" s="97"/>
      <c r="HE103" s="97"/>
      <c r="HF103" s="97"/>
      <c r="HG103" s="97"/>
      <c r="HH103" s="97"/>
      <c r="HI103" s="97"/>
      <c r="HJ103" s="97"/>
      <c r="HK103" s="97"/>
      <c r="HL103" s="97"/>
      <c r="HM103" s="97"/>
      <c r="HN103" s="97"/>
      <c r="HO103" s="97"/>
      <c r="HP103" s="97"/>
      <c r="HQ103" s="97"/>
      <c r="HR103" s="97"/>
      <c r="HS103" s="97"/>
      <c r="HT103" s="97"/>
      <c r="HU103" s="97"/>
      <c r="HV103" s="97"/>
      <c r="HW103" s="97"/>
      <c r="HX103" s="97"/>
      <c r="HY103" s="97"/>
      <c r="HZ103" s="97"/>
      <c r="IA103" s="97"/>
      <c r="IB103" s="97"/>
      <c r="IC103" s="97"/>
      <c r="ID103" s="97"/>
      <c r="IE103" s="97"/>
      <c r="IF103" s="97"/>
      <c r="IG103" s="97"/>
      <c r="IH103" s="97"/>
      <c r="II103" s="97"/>
      <c r="IJ103" s="97"/>
      <c r="IK103" s="97"/>
      <c r="IL103" s="97"/>
      <c r="IM103" s="97"/>
      <c r="IN103" s="97"/>
      <c r="IO103" s="97"/>
      <c r="IP103" s="97"/>
      <c r="IQ103" s="97"/>
      <c r="IR103" s="97"/>
      <c r="IS103" s="97"/>
      <c r="IT103" s="97"/>
      <c r="IU103" s="97"/>
      <c r="IV103" s="97"/>
      <c r="IW103" s="97"/>
      <c r="IX103" s="97"/>
      <c r="IY103" s="97"/>
      <c r="IZ103" s="97"/>
      <c r="JA103" s="97"/>
      <c r="JB103" s="97"/>
      <c r="JC103" s="97"/>
      <c r="JD103" s="97"/>
      <c r="JE103" s="97"/>
      <c r="JF103" s="97"/>
      <c r="JG103" s="97"/>
      <c r="JH103" s="97"/>
      <c r="JI103" s="97"/>
      <c r="JJ103" s="97"/>
      <c r="JK103" s="97"/>
      <c r="JL103" s="97"/>
      <c r="JM103" s="97"/>
      <c r="JN103" s="97"/>
      <c r="JO103" s="97"/>
      <c r="JP103" s="97"/>
      <c r="JQ103" s="97"/>
      <c r="JR103" s="97"/>
      <c r="JS103" s="97"/>
      <c r="JT103" s="97"/>
      <c r="JU103" s="97"/>
      <c r="JV103" s="97"/>
      <c r="JW103" s="97"/>
      <c r="JX103" s="97"/>
      <c r="JY103" s="97"/>
      <c r="JZ103" s="97"/>
      <c r="KA103" s="97"/>
      <c r="KB103" s="97"/>
      <c r="KC103" s="97"/>
      <c r="KD103" s="97"/>
      <c r="KE103" s="97"/>
      <c r="KF103" s="97"/>
      <c r="KG103" s="97"/>
      <c r="KH103" s="97"/>
      <c r="KI103" s="97"/>
      <c r="KJ103" s="97"/>
    </row>
    <row r="104" spans="1:296" s="1" customFormat="1" ht="30" customHeight="1" thickBot="1" x14ac:dyDescent="0.3">
      <c r="A104" s="9"/>
      <c r="B104" s="125" t="s">
        <v>125</v>
      </c>
      <c r="C104" s="78"/>
      <c r="D104" s="78">
        <v>120</v>
      </c>
      <c r="E104" s="79">
        <v>0.1</v>
      </c>
      <c r="F104" s="80">
        <f ca="1">Project_Start</f>
        <v>44670</v>
      </c>
      <c r="G104" s="80">
        <f ca="1">SUM(F104+D104)</f>
        <v>44790</v>
      </c>
      <c r="H104" s="3"/>
      <c r="I104" s="3">
        <f t="shared" ca="1" si="185"/>
        <v>121</v>
      </c>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c r="IY104" s="6"/>
      <c r="IZ104" s="6"/>
      <c r="JA104" s="6"/>
      <c r="JB104" s="6"/>
      <c r="JC104" s="6"/>
      <c r="JD104" s="6"/>
      <c r="JE104" s="6"/>
      <c r="JF104" s="6"/>
      <c r="JG104" s="6"/>
      <c r="JH104" s="6"/>
      <c r="JI104" s="6"/>
      <c r="JJ104" s="6"/>
      <c r="JK104" s="6"/>
      <c r="JL104" s="6"/>
      <c r="JM104" s="6"/>
      <c r="JN104" s="6"/>
      <c r="JO104" s="6"/>
      <c r="JP104" s="6"/>
      <c r="JQ104" s="6"/>
      <c r="JR104" s="6"/>
      <c r="JS104" s="6"/>
      <c r="JT104" s="6"/>
      <c r="JU104" s="6"/>
      <c r="JV104" s="6"/>
      <c r="JW104" s="6"/>
      <c r="JX104" s="6"/>
      <c r="JY104" s="6"/>
      <c r="JZ104" s="6"/>
      <c r="KA104" s="6"/>
      <c r="KB104" s="6"/>
      <c r="KC104" s="6"/>
      <c r="KD104" s="6"/>
      <c r="KE104" s="6"/>
      <c r="KF104" s="6"/>
      <c r="KG104" s="6"/>
      <c r="KH104" s="6"/>
      <c r="KI104" s="6"/>
      <c r="KJ104" s="6"/>
    </row>
    <row r="105" spans="1:296" s="1" customFormat="1" ht="45.75" thickBot="1" x14ac:dyDescent="0.3">
      <c r="A105" s="9"/>
      <c r="B105" s="132" t="s">
        <v>126</v>
      </c>
      <c r="C105" s="78" t="s">
        <v>15</v>
      </c>
      <c r="D105" s="78">
        <v>120</v>
      </c>
      <c r="E105" s="79">
        <v>0.1</v>
      </c>
      <c r="F105" s="80">
        <f ca="1">Project_Start</f>
        <v>44670</v>
      </c>
      <c r="G105" s="80">
        <f ca="1">SUM(F105+D105)</f>
        <v>44790</v>
      </c>
      <c r="H105" s="3"/>
      <c r="I105" s="3">
        <f t="shared" ca="1" si="185"/>
        <v>121</v>
      </c>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c r="IS105" s="6"/>
      <c r="IT105" s="6"/>
      <c r="IU105" s="6"/>
      <c r="IV105" s="6"/>
      <c r="IW105" s="6"/>
      <c r="IX105" s="6"/>
      <c r="IY105" s="6"/>
      <c r="IZ105" s="6"/>
      <c r="JA105" s="6"/>
      <c r="JB105" s="6"/>
      <c r="JC105" s="6"/>
      <c r="JD105" s="6"/>
      <c r="JE105" s="6"/>
      <c r="JF105" s="6"/>
      <c r="JG105" s="6"/>
      <c r="JH105" s="6"/>
      <c r="JI105" s="6"/>
      <c r="JJ105" s="6"/>
      <c r="JK105" s="6"/>
      <c r="JL105" s="6"/>
      <c r="JM105" s="6"/>
      <c r="JN105" s="6"/>
      <c r="JO105" s="6"/>
      <c r="JP105" s="6"/>
      <c r="JQ105" s="6"/>
      <c r="JR105" s="6"/>
      <c r="JS105" s="6"/>
      <c r="JT105" s="6"/>
      <c r="JU105" s="6"/>
      <c r="JV105" s="6"/>
      <c r="JW105" s="6"/>
      <c r="JX105" s="6"/>
      <c r="JY105" s="6"/>
      <c r="JZ105" s="6"/>
      <c r="KA105" s="6"/>
      <c r="KB105" s="6"/>
      <c r="KC105" s="6"/>
      <c r="KD105" s="6"/>
      <c r="KE105" s="6"/>
      <c r="KF105" s="6"/>
      <c r="KG105" s="6"/>
      <c r="KH105" s="6"/>
      <c r="KI105" s="6"/>
      <c r="KJ105" s="6"/>
    </row>
    <row r="106" spans="1:296" s="1" customFormat="1" ht="30" customHeight="1" thickBot="1" x14ac:dyDescent="0.3">
      <c r="A106" s="9" t="s">
        <v>84</v>
      </c>
      <c r="B106" s="33" t="s">
        <v>85</v>
      </c>
      <c r="C106" s="34"/>
      <c r="D106" s="34"/>
      <c r="E106" s="35"/>
      <c r="F106" s="36"/>
      <c r="G106" s="37"/>
      <c r="H106" s="96"/>
      <c r="I106" s="96" t="str">
        <f t="shared" si="185"/>
        <v/>
      </c>
      <c r="J106" s="97"/>
      <c r="K106" s="97"/>
      <c r="L106" s="97"/>
      <c r="M106" s="97"/>
      <c r="N106" s="97"/>
      <c r="O106" s="97"/>
      <c r="P106" s="97"/>
      <c r="Q106" s="97"/>
      <c r="R106" s="97"/>
      <c r="S106" s="97"/>
      <c r="T106" s="97"/>
      <c r="U106" s="97"/>
      <c r="V106" s="97"/>
      <c r="W106" s="97"/>
      <c r="X106" s="97"/>
      <c r="Y106" s="97"/>
      <c r="Z106" s="97"/>
      <c r="AA106" s="97"/>
      <c r="AB106" s="97"/>
      <c r="AC106" s="97"/>
      <c r="AD106" s="97"/>
      <c r="AE106" s="97"/>
      <c r="AF106" s="97"/>
      <c r="AG106" s="97"/>
      <c r="AH106" s="97"/>
      <c r="AI106" s="97"/>
      <c r="AJ106" s="97"/>
      <c r="AK106" s="97"/>
      <c r="AL106" s="97"/>
      <c r="AM106" s="97"/>
      <c r="AN106" s="97"/>
      <c r="AO106" s="97"/>
      <c r="AP106" s="97"/>
      <c r="AQ106" s="97"/>
      <c r="AR106" s="97"/>
      <c r="AS106" s="97"/>
      <c r="AT106" s="97"/>
      <c r="AU106" s="97"/>
      <c r="AV106" s="97"/>
      <c r="AW106" s="97"/>
      <c r="AX106" s="97"/>
      <c r="AY106" s="97"/>
      <c r="AZ106" s="97"/>
      <c r="BA106" s="97"/>
      <c r="BB106" s="97"/>
      <c r="BC106" s="97"/>
      <c r="BD106" s="97"/>
      <c r="BE106" s="97"/>
      <c r="BF106" s="97"/>
      <c r="BG106" s="97"/>
      <c r="BH106" s="97"/>
      <c r="BI106" s="97"/>
      <c r="BJ106" s="97"/>
      <c r="BK106" s="97"/>
      <c r="BL106" s="97"/>
      <c r="BM106" s="97"/>
      <c r="BN106" s="97"/>
      <c r="BO106" s="97"/>
      <c r="BP106" s="97"/>
      <c r="BQ106" s="97"/>
      <c r="BR106" s="97"/>
      <c r="BS106" s="97"/>
      <c r="BT106" s="97"/>
      <c r="BU106" s="97"/>
      <c r="BV106" s="97"/>
      <c r="BW106" s="97"/>
      <c r="BX106" s="97"/>
      <c r="BY106" s="97"/>
      <c r="BZ106" s="97"/>
      <c r="CA106" s="97"/>
      <c r="CB106" s="97"/>
      <c r="CC106" s="97"/>
      <c r="CD106" s="97"/>
      <c r="CE106" s="97"/>
      <c r="CF106" s="97"/>
      <c r="CG106" s="97"/>
      <c r="CH106" s="97"/>
      <c r="CI106" s="97"/>
      <c r="CJ106" s="97"/>
      <c r="CK106" s="97"/>
      <c r="CL106" s="97"/>
      <c r="CM106" s="97"/>
      <c r="CN106" s="97"/>
      <c r="CO106" s="97"/>
      <c r="CP106" s="97"/>
      <c r="CQ106" s="97"/>
      <c r="CR106" s="97"/>
      <c r="CS106" s="97"/>
      <c r="CT106" s="97"/>
      <c r="CU106" s="97"/>
      <c r="CV106" s="97"/>
      <c r="CW106" s="97"/>
      <c r="CX106" s="97"/>
      <c r="CY106" s="97"/>
      <c r="CZ106" s="97"/>
      <c r="DA106" s="97"/>
      <c r="DB106" s="97"/>
      <c r="DC106" s="97"/>
      <c r="DD106" s="97"/>
      <c r="DE106" s="97"/>
      <c r="DF106" s="97"/>
      <c r="DG106" s="97"/>
      <c r="DH106" s="97"/>
      <c r="DI106" s="97"/>
      <c r="DJ106" s="97"/>
      <c r="DK106" s="97"/>
      <c r="DL106" s="97"/>
      <c r="DM106" s="97"/>
      <c r="DN106" s="97"/>
      <c r="DO106" s="97"/>
      <c r="DP106" s="97"/>
      <c r="DQ106" s="97"/>
      <c r="DR106" s="97"/>
      <c r="DS106" s="97"/>
      <c r="DT106" s="97"/>
      <c r="DU106" s="97"/>
      <c r="DV106" s="97"/>
      <c r="DW106" s="97"/>
      <c r="DX106" s="97"/>
      <c r="DY106" s="97"/>
      <c r="DZ106" s="97"/>
      <c r="EA106" s="97"/>
      <c r="EB106" s="97"/>
      <c r="EC106" s="97"/>
      <c r="ED106" s="97"/>
      <c r="EE106" s="97"/>
      <c r="EF106" s="97"/>
      <c r="EG106" s="97"/>
      <c r="EH106" s="97"/>
      <c r="EI106" s="97"/>
      <c r="EJ106" s="97"/>
      <c r="EK106" s="97"/>
      <c r="EL106" s="97"/>
      <c r="EM106" s="97"/>
      <c r="EN106" s="97"/>
      <c r="EO106" s="97"/>
      <c r="EP106" s="97"/>
      <c r="EQ106" s="97"/>
      <c r="ER106" s="97"/>
      <c r="ES106" s="97"/>
      <c r="ET106" s="97"/>
      <c r="EU106" s="97"/>
      <c r="EV106" s="97"/>
      <c r="EW106" s="97"/>
      <c r="EX106" s="97"/>
      <c r="EY106" s="97"/>
      <c r="EZ106" s="97"/>
      <c r="FA106" s="97"/>
      <c r="FB106" s="97"/>
      <c r="FC106" s="97"/>
      <c r="FD106" s="97"/>
      <c r="FE106" s="97"/>
      <c r="FF106" s="97"/>
      <c r="FG106" s="97"/>
      <c r="FH106" s="97"/>
      <c r="FI106" s="97"/>
      <c r="FJ106" s="97"/>
      <c r="FK106" s="97"/>
      <c r="FL106" s="97"/>
      <c r="FM106" s="97"/>
      <c r="FN106" s="97"/>
      <c r="FO106" s="97"/>
      <c r="FP106" s="97"/>
      <c r="FQ106" s="97"/>
      <c r="FR106" s="97"/>
      <c r="FS106" s="97"/>
      <c r="FT106" s="97"/>
      <c r="FU106" s="97"/>
      <c r="FV106" s="97"/>
      <c r="FW106" s="97"/>
      <c r="FX106" s="97"/>
      <c r="FY106" s="97"/>
      <c r="FZ106" s="97"/>
      <c r="GA106" s="97"/>
      <c r="GB106" s="97"/>
      <c r="GC106" s="97"/>
      <c r="GD106" s="97"/>
      <c r="GE106" s="97"/>
      <c r="GF106" s="97"/>
      <c r="GG106" s="97"/>
      <c r="GH106" s="97"/>
      <c r="GI106" s="97"/>
      <c r="GJ106" s="97"/>
      <c r="GK106" s="97"/>
      <c r="GL106" s="97"/>
      <c r="GM106" s="97"/>
      <c r="GN106" s="97"/>
      <c r="GO106" s="97"/>
      <c r="GP106" s="97"/>
      <c r="GQ106" s="97"/>
      <c r="GR106" s="97"/>
      <c r="GS106" s="97"/>
      <c r="GT106" s="97"/>
      <c r="GU106" s="97"/>
      <c r="GV106" s="97"/>
      <c r="GW106" s="97"/>
      <c r="GX106" s="97"/>
      <c r="GY106" s="97"/>
      <c r="GZ106" s="97"/>
      <c r="HA106" s="97"/>
      <c r="HB106" s="97"/>
      <c r="HC106" s="97"/>
      <c r="HD106" s="97"/>
      <c r="HE106" s="97"/>
      <c r="HF106" s="97"/>
      <c r="HG106" s="97"/>
      <c r="HH106" s="97"/>
      <c r="HI106" s="97"/>
      <c r="HJ106" s="97"/>
      <c r="HK106" s="97"/>
      <c r="HL106" s="97"/>
      <c r="HM106" s="97"/>
      <c r="HN106" s="97"/>
      <c r="HO106" s="97"/>
      <c r="HP106" s="97"/>
      <c r="HQ106" s="97"/>
      <c r="HR106" s="97"/>
      <c r="HS106" s="97"/>
      <c r="HT106" s="97"/>
      <c r="HU106" s="97"/>
      <c r="HV106" s="97"/>
      <c r="HW106" s="97"/>
      <c r="HX106" s="97"/>
      <c r="HY106" s="97"/>
      <c r="HZ106" s="97"/>
      <c r="IA106" s="97"/>
      <c r="IB106" s="97"/>
      <c r="IC106" s="97"/>
      <c r="ID106" s="97"/>
      <c r="IE106" s="97"/>
      <c r="IF106" s="97"/>
      <c r="IG106" s="97"/>
      <c r="IH106" s="97"/>
      <c r="II106" s="97"/>
      <c r="IJ106" s="97"/>
      <c r="IK106" s="97"/>
      <c r="IL106" s="97"/>
      <c r="IM106" s="97"/>
      <c r="IN106" s="97"/>
      <c r="IO106" s="97"/>
      <c r="IP106" s="97"/>
      <c r="IQ106" s="97"/>
      <c r="IR106" s="97"/>
      <c r="IS106" s="97"/>
      <c r="IT106" s="97"/>
      <c r="IU106" s="97"/>
      <c r="IV106" s="97"/>
      <c r="IW106" s="97"/>
      <c r="IX106" s="97"/>
      <c r="IY106" s="97"/>
      <c r="IZ106" s="97"/>
      <c r="JA106" s="97"/>
      <c r="JB106" s="97"/>
      <c r="JC106" s="97"/>
      <c r="JD106" s="97"/>
      <c r="JE106" s="97"/>
      <c r="JF106" s="97"/>
      <c r="JG106" s="97"/>
      <c r="JH106" s="97"/>
      <c r="JI106" s="97"/>
      <c r="JJ106" s="97"/>
      <c r="JK106" s="97"/>
      <c r="JL106" s="97"/>
      <c r="JM106" s="97"/>
      <c r="JN106" s="97"/>
      <c r="JO106" s="97"/>
      <c r="JP106" s="97"/>
      <c r="JQ106" s="97"/>
      <c r="JR106" s="97"/>
      <c r="JS106" s="97"/>
      <c r="JT106" s="97"/>
      <c r="JU106" s="97"/>
      <c r="JV106" s="97"/>
      <c r="JW106" s="97"/>
      <c r="JX106" s="97"/>
      <c r="JY106" s="97"/>
      <c r="JZ106" s="97"/>
      <c r="KA106" s="97"/>
      <c r="KB106" s="97"/>
      <c r="KC106" s="97"/>
      <c r="KD106" s="97"/>
      <c r="KE106" s="97"/>
      <c r="KF106" s="97"/>
      <c r="KG106" s="97"/>
      <c r="KH106" s="97"/>
      <c r="KI106" s="97"/>
      <c r="KJ106" s="97"/>
    </row>
    <row r="107" spans="1:296" s="1" customFormat="1" ht="30" customHeight="1" thickBot="1" x14ac:dyDescent="0.3">
      <c r="A107" s="9"/>
      <c r="B107" s="127" t="s">
        <v>127</v>
      </c>
      <c r="C107" s="81" t="s">
        <v>15</v>
      </c>
      <c r="D107" s="81">
        <v>10</v>
      </c>
      <c r="E107" s="82">
        <v>0.15</v>
      </c>
      <c r="F107" s="83">
        <f ca="1">F100+15</f>
        <v>44775</v>
      </c>
      <c r="G107" s="83">
        <f ca="1">SUM(F107+D107)</f>
        <v>44785</v>
      </c>
      <c r="H107" s="3"/>
      <c r="I107" s="3">
        <f t="shared" ca="1" si="185"/>
        <v>11</v>
      </c>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c r="IS107" s="6"/>
      <c r="IT107" s="6"/>
      <c r="IU107" s="6"/>
      <c r="IV107" s="6"/>
      <c r="IW107" s="6"/>
      <c r="IX107" s="6"/>
      <c r="IY107" s="6"/>
      <c r="IZ107" s="6"/>
      <c r="JA107" s="6"/>
      <c r="JB107" s="6"/>
      <c r="JC107" s="6"/>
      <c r="JD107" s="6"/>
      <c r="JE107" s="6"/>
      <c r="JF107" s="6"/>
      <c r="JG107" s="6"/>
      <c r="JH107" s="6"/>
      <c r="JI107" s="6"/>
      <c r="JJ107" s="6"/>
      <c r="JK107" s="6"/>
      <c r="JL107" s="6"/>
      <c r="JM107" s="6"/>
      <c r="JN107" s="6"/>
      <c r="JO107" s="6"/>
      <c r="JP107" s="6"/>
      <c r="JQ107" s="6"/>
      <c r="JR107" s="6"/>
      <c r="JS107" s="6"/>
      <c r="JT107" s="6"/>
      <c r="JU107" s="6"/>
      <c r="JV107" s="6"/>
      <c r="JW107" s="6"/>
      <c r="JX107" s="6"/>
      <c r="JY107" s="6"/>
      <c r="JZ107" s="6"/>
      <c r="KA107" s="6"/>
      <c r="KB107" s="6"/>
      <c r="KC107" s="6"/>
      <c r="KD107" s="6"/>
      <c r="KE107" s="6"/>
      <c r="KF107" s="6"/>
      <c r="KG107" s="6"/>
      <c r="KH107" s="6"/>
      <c r="KI107" s="6"/>
      <c r="KJ107" s="6"/>
    </row>
    <row r="108" spans="1:296" s="1" customFormat="1" ht="75.75" thickBot="1" x14ac:dyDescent="0.3">
      <c r="A108" s="9"/>
      <c r="B108" s="128" t="s">
        <v>128</v>
      </c>
      <c r="C108" s="81"/>
      <c r="D108" s="81">
        <v>20</v>
      </c>
      <c r="E108" s="82">
        <v>0.2</v>
      </c>
      <c r="F108" s="83">
        <f ca="1">G107+1</f>
        <v>44786</v>
      </c>
      <c r="G108" s="83">
        <f ca="1">SUM(F108+D108)</f>
        <v>44806</v>
      </c>
      <c r="H108" s="3"/>
      <c r="I108" s="3">
        <f t="shared" ca="1" si="185"/>
        <v>21</v>
      </c>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c r="IS108" s="6"/>
      <c r="IT108" s="6"/>
      <c r="IU108" s="6"/>
      <c r="IV108" s="6"/>
      <c r="IW108" s="6"/>
      <c r="IX108" s="6"/>
      <c r="IY108" s="6"/>
      <c r="IZ108" s="6"/>
      <c r="JA108" s="6"/>
      <c r="JB108" s="6"/>
      <c r="JC108" s="6"/>
      <c r="JD108" s="6"/>
      <c r="JE108" s="6"/>
      <c r="JF108" s="6"/>
      <c r="JG108" s="6"/>
      <c r="JH108" s="6"/>
      <c r="JI108" s="6"/>
      <c r="JJ108" s="6"/>
      <c r="JK108" s="6"/>
      <c r="JL108" s="6"/>
      <c r="JM108" s="6"/>
      <c r="JN108" s="6"/>
      <c r="JO108" s="6"/>
      <c r="JP108" s="6"/>
      <c r="JQ108" s="6"/>
      <c r="JR108" s="6"/>
      <c r="JS108" s="6"/>
      <c r="JT108" s="6"/>
      <c r="JU108" s="6"/>
      <c r="JV108" s="6"/>
      <c r="JW108" s="6"/>
      <c r="JX108" s="6"/>
      <c r="JY108" s="6"/>
      <c r="JZ108" s="6"/>
      <c r="KA108" s="6"/>
      <c r="KB108" s="6"/>
      <c r="KC108" s="6"/>
      <c r="KD108" s="6"/>
      <c r="KE108" s="6"/>
      <c r="KF108" s="6"/>
      <c r="KG108" s="6"/>
      <c r="KH108" s="6"/>
      <c r="KI108" s="6"/>
      <c r="KJ108" s="6"/>
    </row>
    <row r="109" spans="1:296" s="1" customFormat="1" ht="90.75" thickBot="1" x14ac:dyDescent="0.3">
      <c r="A109" s="9"/>
      <c r="B109" s="128" t="s">
        <v>129</v>
      </c>
      <c r="C109" s="81"/>
      <c r="D109" s="81">
        <v>15</v>
      </c>
      <c r="E109" s="82">
        <v>0.05</v>
      </c>
      <c r="F109" s="83">
        <f ca="1">F108+5</f>
        <v>44791</v>
      </c>
      <c r="G109" s="83">
        <f ca="1">SUM(F109+D109)</f>
        <v>44806</v>
      </c>
      <c r="H109" s="3"/>
      <c r="I109" s="3">
        <f t="shared" ca="1" si="185"/>
        <v>16</v>
      </c>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c r="IS109" s="6"/>
      <c r="IT109" s="6"/>
      <c r="IU109" s="6"/>
      <c r="IV109" s="6"/>
      <c r="IW109" s="6"/>
      <c r="IX109" s="6"/>
      <c r="IY109" s="6"/>
      <c r="IZ109" s="6"/>
      <c r="JA109" s="6"/>
      <c r="JB109" s="6"/>
      <c r="JC109" s="6"/>
      <c r="JD109" s="6"/>
      <c r="JE109" s="6"/>
      <c r="JF109" s="6"/>
      <c r="JG109" s="6"/>
      <c r="JH109" s="6"/>
      <c r="JI109" s="6"/>
      <c r="JJ109" s="6"/>
      <c r="JK109" s="6"/>
      <c r="JL109" s="6"/>
      <c r="JM109" s="6"/>
      <c r="JN109" s="6"/>
      <c r="JO109" s="6"/>
      <c r="JP109" s="6"/>
      <c r="JQ109" s="6"/>
      <c r="JR109" s="6"/>
      <c r="JS109" s="6"/>
      <c r="JT109" s="6"/>
      <c r="JU109" s="6"/>
      <c r="JV109" s="6"/>
      <c r="JW109" s="6"/>
      <c r="JX109" s="6"/>
      <c r="JY109" s="6"/>
      <c r="JZ109" s="6"/>
      <c r="KA109" s="6"/>
      <c r="KB109" s="6"/>
      <c r="KC109" s="6"/>
      <c r="KD109" s="6"/>
      <c r="KE109" s="6"/>
      <c r="KF109" s="6"/>
      <c r="KG109" s="6"/>
      <c r="KH109" s="6"/>
      <c r="KI109" s="6"/>
      <c r="KJ109" s="6"/>
    </row>
  </sheetData>
  <mergeCells count="46">
    <mergeCell ref="C1:L1"/>
    <mergeCell ref="C2:L2"/>
    <mergeCell ref="JP5:JV5"/>
    <mergeCell ref="JW5:KC5"/>
    <mergeCell ref="KD5:KJ5"/>
    <mergeCell ref="IG5:IM5"/>
    <mergeCell ref="IN5:IT5"/>
    <mergeCell ref="IU5:JA5"/>
    <mergeCell ref="JB5:JH5"/>
    <mergeCell ref="JI5:JO5"/>
    <mergeCell ref="GX5:HD5"/>
    <mergeCell ref="HE5:HK5"/>
    <mergeCell ref="HL5:HR5"/>
    <mergeCell ref="HS5:HY5"/>
    <mergeCell ref="HZ5:IF5"/>
    <mergeCell ref="FO5:FU5"/>
    <mergeCell ref="FV5:GB5"/>
    <mergeCell ref="GC5:GI5"/>
    <mergeCell ref="GJ5:GP5"/>
    <mergeCell ref="GQ5:GW5"/>
    <mergeCell ref="EF5:EL5"/>
    <mergeCell ref="EM5:ES5"/>
    <mergeCell ref="ET5:EZ5"/>
    <mergeCell ref="FA5:FG5"/>
    <mergeCell ref="FH5:FN5"/>
    <mergeCell ref="CW5:DC5"/>
    <mergeCell ref="DD5:DJ5"/>
    <mergeCell ref="DK5:DQ5"/>
    <mergeCell ref="DR5:DX5"/>
    <mergeCell ref="DY5:EE5"/>
    <mergeCell ref="BN5:BT5"/>
    <mergeCell ref="BU5:CA5"/>
    <mergeCell ref="CB5:CH5"/>
    <mergeCell ref="CI5:CO5"/>
    <mergeCell ref="CP5:CV5"/>
    <mergeCell ref="BG5:BM5"/>
    <mergeCell ref="F4:G4"/>
    <mergeCell ref="J5:P5"/>
    <mergeCell ref="Q5:W5"/>
    <mergeCell ref="X5:AD5"/>
    <mergeCell ref="AE5:AK5"/>
    <mergeCell ref="C4:E4"/>
    <mergeCell ref="C5:E5"/>
    <mergeCell ref="AL5:AR5"/>
    <mergeCell ref="AS5:AY5"/>
    <mergeCell ref="AZ5:BF5"/>
  </mergeCells>
  <conditionalFormatting sqref="E8:E24 E52:E60 E94:E98 E103:E105">
    <cfRule type="dataBar" priority="1353">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J6:KJ60 J94:KJ98 J103:KJ105">
    <cfRule type="expression" dxfId="818" priority="1372">
      <formula>AND(TODAY()&gt;=J$6,TODAY()&lt;K$6)</formula>
    </cfRule>
  </conditionalFormatting>
  <conditionalFormatting sqref="J8:KJ60 J94:KJ98 J103:KJ105">
    <cfRule type="expression" dxfId="817" priority="1366">
      <formula>AND(task_start&lt;=J$6,ROUNDDOWN((task_end-task_start+1)*task_progress,0)+task_start-1&gt;=J$6)</formula>
    </cfRule>
    <cfRule type="expression" dxfId="816" priority="1367" stopIfTrue="1">
      <formula>AND(task_end&gt;=J$6,task_start&lt;K$6)</formula>
    </cfRule>
  </conditionalFormatting>
  <conditionalFormatting sqref="E25:E37">
    <cfRule type="dataBar" priority="1239">
      <dataBar>
        <cfvo type="num" val="0"/>
        <cfvo type="num" val="1"/>
        <color theme="0" tint="-0.249977111117893"/>
      </dataBar>
      <extLst>
        <ext xmlns:x14="http://schemas.microsoft.com/office/spreadsheetml/2009/9/main" uri="{B025F937-C7B1-47D3-B67F-A62EFF666E3E}">
          <x14:id>{6F3AF0C4-1DF4-417A-AA0C-1656B98AE084}</x14:id>
        </ext>
      </extLst>
    </cfRule>
  </conditionalFormatting>
  <conditionalFormatting sqref="E38:E48">
    <cfRule type="dataBar" priority="1238">
      <dataBar>
        <cfvo type="num" val="0"/>
        <cfvo type="num" val="1"/>
        <color theme="0" tint="-0.249977111117893"/>
      </dataBar>
      <extLst>
        <ext xmlns:x14="http://schemas.microsoft.com/office/spreadsheetml/2009/9/main" uri="{B025F937-C7B1-47D3-B67F-A62EFF666E3E}">
          <x14:id>{56B087BC-FA89-4FCD-9849-002855E6CCEA}</x14:id>
        </ext>
      </extLst>
    </cfRule>
  </conditionalFormatting>
  <conditionalFormatting sqref="J61:BM67">
    <cfRule type="expression" dxfId="815" priority="1237">
      <formula>AND(TODAY()&gt;=J$6,TODAY()&lt;K$6)</formula>
    </cfRule>
  </conditionalFormatting>
  <conditionalFormatting sqref="J61:BM67">
    <cfRule type="expression" dxfId="814" priority="1235">
      <formula>AND(task_start&lt;=J$6,ROUNDDOWN((task_end-task_start+1)*task_progress,0)+task_start-1&gt;=J$6)</formula>
    </cfRule>
    <cfRule type="expression" dxfId="813" priority="1236" stopIfTrue="1">
      <formula>AND(task_end&gt;=J$6,task_start&lt;K$6)</formula>
    </cfRule>
  </conditionalFormatting>
  <conditionalFormatting sqref="BN61:BT67">
    <cfRule type="expression" dxfId="812" priority="1234">
      <formula>AND(TODAY()&gt;=BN$6,TODAY()&lt;BO$6)</formula>
    </cfRule>
  </conditionalFormatting>
  <conditionalFormatting sqref="BN61:BT67">
    <cfRule type="expression" dxfId="811" priority="1232">
      <formula>AND(task_start&lt;=BN$6,ROUNDDOWN((task_end-task_start+1)*task_progress,0)+task_start-1&gt;=BN$6)</formula>
    </cfRule>
    <cfRule type="expression" dxfId="810" priority="1233" stopIfTrue="1">
      <formula>AND(task_end&gt;=BN$6,task_start&lt;BO$6)</formula>
    </cfRule>
  </conditionalFormatting>
  <conditionalFormatting sqref="BU61:CA67">
    <cfRule type="expression" dxfId="809" priority="1231">
      <formula>AND(TODAY()&gt;=BU$6,TODAY()&lt;BV$6)</formula>
    </cfRule>
  </conditionalFormatting>
  <conditionalFormatting sqref="BU61:CA67">
    <cfRule type="expression" dxfId="808" priority="1229">
      <formula>AND(task_start&lt;=BU$6,ROUNDDOWN((task_end-task_start+1)*task_progress,0)+task_start-1&gt;=BU$6)</formula>
    </cfRule>
    <cfRule type="expression" dxfId="807" priority="1230" stopIfTrue="1">
      <formula>AND(task_end&gt;=BU$6,task_start&lt;BV$6)</formula>
    </cfRule>
  </conditionalFormatting>
  <conditionalFormatting sqref="CB61:CH67">
    <cfRule type="expression" dxfId="806" priority="1228">
      <formula>AND(TODAY()&gt;=CB$6,TODAY()&lt;CC$6)</formula>
    </cfRule>
  </conditionalFormatting>
  <conditionalFormatting sqref="CB61:CH67">
    <cfRule type="expression" dxfId="805" priority="1226">
      <formula>AND(task_start&lt;=CB$6,ROUNDDOWN((task_end-task_start+1)*task_progress,0)+task_start-1&gt;=CB$6)</formula>
    </cfRule>
    <cfRule type="expression" dxfId="804" priority="1227" stopIfTrue="1">
      <formula>AND(task_end&gt;=CB$6,task_start&lt;CC$6)</formula>
    </cfRule>
  </conditionalFormatting>
  <conditionalFormatting sqref="CI61:CO67">
    <cfRule type="expression" dxfId="803" priority="1225">
      <formula>AND(TODAY()&gt;=CI$6,TODAY()&lt;CJ$6)</formula>
    </cfRule>
  </conditionalFormatting>
  <conditionalFormatting sqref="CI61:CO67">
    <cfRule type="expression" dxfId="802" priority="1223">
      <formula>AND(task_start&lt;=CI$6,ROUNDDOWN((task_end-task_start+1)*task_progress,0)+task_start-1&gt;=CI$6)</formula>
    </cfRule>
    <cfRule type="expression" dxfId="801" priority="1224" stopIfTrue="1">
      <formula>AND(task_end&gt;=CI$6,task_start&lt;CJ$6)</formula>
    </cfRule>
  </conditionalFormatting>
  <conditionalFormatting sqref="CP61:CV67">
    <cfRule type="expression" dxfId="800" priority="1222">
      <formula>AND(TODAY()&gt;=CP$6,TODAY()&lt;CQ$6)</formula>
    </cfRule>
  </conditionalFormatting>
  <conditionalFormatting sqref="CP61:CV67">
    <cfRule type="expression" dxfId="799" priority="1220">
      <formula>AND(task_start&lt;=CP$6,ROUNDDOWN((task_end-task_start+1)*task_progress,0)+task_start-1&gt;=CP$6)</formula>
    </cfRule>
    <cfRule type="expression" dxfId="798" priority="1221" stopIfTrue="1">
      <formula>AND(task_end&gt;=CP$6,task_start&lt;CQ$6)</formula>
    </cfRule>
  </conditionalFormatting>
  <conditionalFormatting sqref="CW61:DC67">
    <cfRule type="expression" dxfId="797" priority="1219">
      <formula>AND(TODAY()&gt;=CW$6,TODAY()&lt;CX$6)</formula>
    </cfRule>
  </conditionalFormatting>
  <conditionalFormatting sqref="CW61:DC67">
    <cfRule type="expression" dxfId="796" priority="1217">
      <formula>AND(task_start&lt;=CW$6,ROUNDDOWN((task_end-task_start+1)*task_progress,0)+task_start-1&gt;=CW$6)</formula>
    </cfRule>
    <cfRule type="expression" dxfId="795" priority="1218" stopIfTrue="1">
      <formula>AND(task_end&gt;=CW$6,task_start&lt;CX$6)</formula>
    </cfRule>
  </conditionalFormatting>
  <conditionalFormatting sqref="DD61:DJ67">
    <cfRule type="expression" dxfId="794" priority="1216">
      <formula>AND(TODAY()&gt;=DD$6,TODAY()&lt;DE$6)</formula>
    </cfRule>
  </conditionalFormatting>
  <conditionalFormatting sqref="DD61:DJ67">
    <cfRule type="expression" dxfId="793" priority="1214">
      <formula>AND(task_start&lt;=DD$6,ROUNDDOWN((task_end-task_start+1)*task_progress,0)+task_start-1&gt;=DD$6)</formula>
    </cfRule>
    <cfRule type="expression" dxfId="792" priority="1215" stopIfTrue="1">
      <formula>AND(task_end&gt;=DD$6,task_start&lt;DE$6)</formula>
    </cfRule>
  </conditionalFormatting>
  <conditionalFormatting sqref="DK61:DQ67">
    <cfRule type="expression" dxfId="791" priority="1213">
      <formula>AND(TODAY()&gt;=DK$6,TODAY()&lt;DL$6)</formula>
    </cfRule>
  </conditionalFormatting>
  <conditionalFormatting sqref="DK61:DQ67">
    <cfRule type="expression" dxfId="790" priority="1211">
      <formula>AND(task_start&lt;=DK$6,ROUNDDOWN((task_end-task_start+1)*task_progress,0)+task_start-1&gt;=DK$6)</formula>
    </cfRule>
    <cfRule type="expression" dxfId="789" priority="1212" stopIfTrue="1">
      <formula>AND(task_end&gt;=DK$6,task_start&lt;DL$6)</formula>
    </cfRule>
  </conditionalFormatting>
  <conditionalFormatting sqref="DR61:DX67">
    <cfRule type="expression" dxfId="788" priority="1210">
      <formula>AND(TODAY()&gt;=DR$6,TODAY()&lt;DS$6)</formula>
    </cfRule>
  </conditionalFormatting>
  <conditionalFormatting sqref="DR61:DX67">
    <cfRule type="expression" dxfId="787" priority="1208">
      <formula>AND(task_start&lt;=DR$6,ROUNDDOWN((task_end-task_start+1)*task_progress,0)+task_start-1&gt;=DR$6)</formula>
    </cfRule>
    <cfRule type="expression" dxfId="786" priority="1209" stopIfTrue="1">
      <formula>AND(task_end&gt;=DR$6,task_start&lt;DS$6)</formula>
    </cfRule>
  </conditionalFormatting>
  <conditionalFormatting sqref="DY61:EE67">
    <cfRule type="expression" dxfId="785" priority="1207">
      <formula>AND(TODAY()&gt;=DY$6,TODAY()&lt;DZ$6)</formula>
    </cfRule>
  </conditionalFormatting>
  <conditionalFormatting sqref="DY61:EE67">
    <cfRule type="expression" dxfId="784" priority="1205">
      <formula>AND(task_start&lt;=DY$6,ROUNDDOWN((task_end-task_start+1)*task_progress,0)+task_start-1&gt;=DY$6)</formula>
    </cfRule>
    <cfRule type="expression" dxfId="783" priority="1206" stopIfTrue="1">
      <formula>AND(task_end&gt;=DY$6,task_start&lt;DZ$6)</formula>
    </cfRule>
  </conditionalFormatting>
  <conditionalFormatting sqref="EF61:EL67">
    <cfRule type="expression" dxfId="782" priority="1204">
      <formula>AND(TODAY()&gt;=EF$6,TODAY()&lt;EG$6)</formula>
    </cfRule>
  </conditionalFormatting>
  <conditionalFormatting sqref="EF61:EL67">
    <cfRule type="expression" dxfId="781" priority="1202">
      <formula>AND(task_start&lt;=EF$6,ROUNDDOWN((task_end-task_start+1)*task_progress,0)+task_start-1&gt;=EF$6)</formula>
    </cfRule>
    <cfRule type="expression" dxfId="780" priority="1203" stopIfTrue="1">
      <formula>AND(task_end&gt;=EF$6,task_start&lt;EG$6)</formula>
    </cfRule>
  </conditionalFormatting>
  <conditionalFormatting sqref="EM61:ES67">
    <cfRule type="expression" dxfId="779" priority="1201">
      <formula>AND(TODAY()&gt;=EM$6,TODAY()&lt;EN$6)</formula>
    </cfRule>
  </conditionalFormatting>
  <conditionalFormatting sqref="EM61:ES67">
    <cfRule type="expression" dxfId="778" priority="1199">
      <formula>AND(task_start&lt;=EM$6,ROUNDDOWN((task_end-task_start+1)*task_progress,0)+task_start-1&gt;=EM$6)</formula>
    </cfRule>
    <cfRule type="expression" dxfId="777" priority="1200" stopIfTrue="1">
      <formula>AND(task_end&gt;=EM$6,task_start&lt;EN$6)</formula>
    </cfRule>
  </conditionalFormatting>
  <conditionalFormatting sqref="ET61:EZ67">
    <cfRule type="expression" dxfId="776" priority="1198">
      <formula>AND(TODAY()&gt;=ET$6,TODAY()&lt;EU$6)</formula>
    </cfRule>
  </conditionalFormatting>
  <conditionalFormatting sqref="ET61:EZ67">
    <cfRule type="expression" dxfId="775" priority="1196">
      <formula>AND(task_start&lt;=ET$6,ROUNDDOWN((task_end-task_start+1)*task_progress,0)+task_start-1&gt;=ET$6)</formula>
    </cfRule>
    <cfRule type="expression" dxfId="774" priority="1197" stopIfTrue="1">
      <formula>AND(task_end&gt;=ET$6,task_start&lt;EU$6)</formula>
    </cfRule>
  </conditionalFormatting>
  <conditionalFormatting sqref="FA61:FG67">
    <cfRule type="expression" dxfId="773" priority="1195">
      <formula>AND(TODAY()&gt;=FA$6,TODAY()&lt;FB$6)</formula>
    </cfRule>
  </conditionalFormatting>
  <conditionalFormatting sqref="FA61:FG67">
    <cfRule type="expression" dxfId="772" priority="1193">
      <formula>AND(task_start&lt;=FA$6,ROUNDDOWN((task_end-task_start+1)*task_progress,0)+task_start-1&gt;=FA$6)</formula>
    </cfRule>
    <cfRule type="expression" dxfId="771" priority="1194" stopIfTrue="1">
      <formula>AND(task_end&gt;=FA$6,task_start&lt;FB$6)</formula>
    </cfRule>
  </conditionalFormatting>
  <conditionalFormatting sqref="FH61:FN67">
    <cfRule type="expression" dxfId="770" priority="1192">
      <formula>AND(TODAY()&gt;=FH$6,TODAY()&lt;FI$6)</formula>
    </cfRule>
  </conditionalFormatting>
  <conditionalFormatting sqref="FH61:FN67">
    <cfRule type="expression" dxfId="769" priority="1190">
      <formula>AND(task_start&lt;=FH$6,ROUNDDOWN((task_end-task_start+1)*task_progress,0)+task_start-1&gt;=FH$6)</formula>
    </cfRule>
    <cfRule type="expression" dxfId="768" priority="1191" stopIfTrue="1">
      <formula>AND(task_end&gt;=FH$6,task_start&lt;FI$6)</formula>
    </cfRule>
  </conditionalFormatting>
  <conditionalFormatting sqref="FO61:FU67">
    <cfRule type="expression" dxfId="767" priority="1189">
      <formula>AND(TODAY()&gt;=FO$6,TODAY()&lt;FP$6)</formula>
    </cfRule>
  </conditionalFormatting>
  <conditionalFormatting sqref="FO61:FU67">
    <cfRule type="expression" dxfId="766" priority="1187">
      <formula>AND(task_start&lt;=FO$6,ROUNDDOWN((task_end-task_start+1)*task_progress,0)+task_start-1&gt;=FO$6)</formula>
    </cfRule>
    <cfRule type="expression" dxfId="765" priority="1188" stopIfTrue="1">
      <formula>AND(task_end&gt;=FO$6,task_start&lt;FP$6)</formula>
    </cfRule>
  </conditionalFormatting>
  <conditionalFormatting sqref="FV61:GB67">
    <cfRule type="expression" dxfId="764" priority="1186">
      <formula>AND(TODAY()&gt;=FV$6,TODAY()&lt;FW$6)</formula>
    </cfRule>
  </conditionalFormatting>
  <conditionalFormatting sqref="FV61:GB67">
    <cfRule type="expression" dxfId="763" priority="1184">
      <formula>AND(task_start&lt;=FV$6,ROUNDDOWN((task_end-task_start+1)*task_progress,0)+task_start-1&gt;=FV$6)</formula>
    </cfRule>
    <cfRule type="expression" dxfId="762" priority="1185" stopIfTrue="1">
      <formula>AND(task_end&gt;=FV$6,task_start&lt;FW$6)</formula>
    </cfRule>
  </conditionalFormatting>
  <conditionalFormatting sqref="GC61:GI67">
    <cfRule type="expression" dxfId="761" priority="1183">
      <formula>AND(TODAY()&gt;=GC$6,TODAY()&lt;GD$6)</formula>
    </cfRule>
  </conditionalFormatting>
  <conditionalFormatting sqref="GC61:GI67">
    <cfRule type="expression" dxfId="760" priority="1181">
      <formula>AND(task_start&lt;=GC$6,ROUNDDOWN((task_end-task_start+1)*task_progress,0)+task_start-1&gt;=GC$6)</formula>
    </cfRule>
    <cfRule type="expression" dxfId="759" priority="1182" stopIfTrue="1">
      <formula>AND(task_end&gt;=GC$6,task_start&lt;GD$6)</formula>
    </cfRule>
  </conditionalFormatting>
  <conditionalFormatting sqref="GJ61:GP67">
    <cfRule type="expression" dxfId="758" priority="1180">
      <formula>AND(TODAY()&gt;=GJ$6,TODAY()&lt;GK$6)</formula>
    </cfRule>
  </conditionalFormatting>
  <conditionalFormatting sqref="GJ61:GP67">
    <cfRule type="expression" dxfId="757" priority="1178">
      <formula>AND(task_start&lt;=GJ$6,ROUNDDOWN((task_end-task_start+1)*task_progress,0)+task_start-1&gt;=GJ$6)</formula>
    </cfRule>
    <cfRule type="expression" dxfId="756" priority="1179" stopIfTrue="1">
      <formula>AND(task_end&gt;=GJ$6,task_start&lt;GK$6)</formula>
    </cfRule>
  </conditionalFormatting>
  <conditionalFormatting sqref="GQ61:GW67">
    <cfRule type="expression" dxfId="755" priority="1177">
      <formula>AND(TODAY()&gt;=GQ$6,TODAY()&lt;GR$6)</formula>
    </cfRule>
  </conditionalFormatting>
  <conditionalFormatting sqref="GQ61:GW67">
    <cfRule type="expression" dxfId="754" priority="1175">
      <formula>AND(task_start&lt;=GQ$6,ROUNDDOWN((task_end-task_start+1)*task_progress,0)+task_start-1&gt;=GQ$6)</formula>
    </cfRule>
    <cfRule type="expression" dxfId="753" priority="1176" stopIfTrue="1">
      <formula>AND(task_end&gt;=GQ$6,task_start&lt;GR$6)</formula>
    </cfRule>
  </conditionalFormatting>
  <conditionalFormatting sqref="GX61:HD67">
    <cfRule type="expression" dxfId="752" priority="1174">
      <formula>AND(TODAY()&gt;=GX$6,TODAY()&lt;GY$6)</formula>
    </cfRule>
  </conditionalFormatting>
  <conditionalFormatting sqref="GX61:HD67">
    <cfRule type="expression" dxfId="751" priority="1172">
      <formula>AND(task_start&lt;=GX$6,ROUNDDOWN((task_end-task_start+1)*task_progress,0)+task_start-1&gt;=GX$6)</formula>
    </cfRule>
    <cfRule type="expression" dxfId="750" priority="1173" stopIfTrue="1">
      <formula>AND(task_end&gt;=GX$6,task_start&lt;GY$6)</formula>
    </cfRule>
  </conditionalFormatting>
  <conditionalFormatting sqref="HE61:HK67">
    <cfRule type="expression" dxfId="749" priority="1171">
      <formula>AND(TODAY()&gt;=HE$6,TODAY()&lt;HF$6)</formula>
    </cfRule>
  </conditionalFormatting>
  <conditionalFormatting sqref="HE61:HK67">
    <cfRule type="expression" dxfId="748" priority="1169">
      <formula>AND(task_start&lt;=HE$6,ROUNDDOWN((task_end-task_start+1)*task_progress,0)+task_start-1&gt;=HE$6)</formula>
    </cfRule>
    <cfRule type="expression" dxfId="747" priority="1170" stopIfTrue="1">
      <formula>AND(task_end&gt;=HE$6,task_start&lt;HF$6)</formula>
    </cfRule>
  </conditionalFormatting>
  <conditionalFormatting sqref="HL61:HR67">
    <cfRule type="expression" dxfId="746" priority="1168">
      <formula>AND(TODAY()&gt;=HL$6,TODAY()&lt;HM$6)</formula>
    </cfRule>
  </conditionalFormatting>
  <conditionalFormatting sqref="HL61:HR67">
    <cfRule type="expression" dxfId="745" priority="1166">
      <formula>AND(task_start&lt;=HL$6,ROUNDDOWN((task_end-task_start+1)*task_progress,0)+task_start-1&gt;=HL$6)</formula>
    </cfRule>
    <cfRule type="expression" dxfId="744" priority="1167" stopIfTrue="1">
      <formula>AND(task_end&gt;=HL$6,task_start&lt;HM$6)</formula>
    </cfRule>
  </conditionalFormatting>
  <conditionalFormatting sqref="HS61:HY67">
    <cfRule type="expression" dxfId="743" priority="1165">
      <formula>AND(TODAY()&gt;=HS$6,TODAY()&lt;HT$6)</formula>
    </cfRule>
  </conditionalFormatting>
  <conditionalFormatting sqref="HS61:HY67">
    <cfRule type="expression" dxfId="742" priority="1163">
      <formula>AND(task_start&lt;=HS$6,ROUNDDOWN((task_end-task_start+1)*task_progress,0)+task_start-1&gt;=HS$6)</formula>
    </cfRule>
    <cfRule type="expression" dxfId="741" priority="1164" stopIfTrue="1">
      <formula>AND(task_end&gt;=HS$6,task_start&lt;HT$6)</formula>
    </cfRule>
  </conditionalFormatting>
  <conditionalFormatting sqref="HZ61:IF67">
    <cfRule type="expression" dxfId="740" priority="1162">
      <formula>AND(TODAY()&gt;=HZ$6,TODAY()&lt;IA$6)</formula>
    </cfRule>
  </conditionalFormatting>
  <conditionalFormatting sqref="HZ61:IF67">
    <cfRule type="expression" dxfId="739" priority="1160">
      <formula>AND(task_start&lt;=HZ$6,ROUNDDOWN((task_end-task_start+1)*task_progress,0)+task_start-1&gt;=HZ$6)</formula>
    </cfRule>
    <cfRule type="expression" dxfId="738" priority="1161" stopIfTrue="1">
      <formula>AND(task_end&gt;=HZ$6,task_start&lt;IA$6)</formula>
    </cfRule>
  </conditionalFormatting>
  <conditionalFormatting sqref="IG61:IM67">
    <cfRule type="expression" dxfId="737" priority="1159">
      <formula>AND(TODAY()&gt;=IG$6,TODAY()&lt;IH$6)</formula>
    </cfRule>
  </conditionalFormatting>
  <conditionalFormatting sqref="IG61:IM67">
    <cfRule type="expression" dxfId="736" priority="1157">
      <formula>AND(task_start&lt;=IG$6,ROUNDDOWN((task_end-task_start+1)*task_progress,0)+task_start-1&gt;=IG$6)</formula>
    </cfRule>
    <cfRule type="expression" dxfId="735" priority="1158" stopIfTrue="1">
      <formula>AND(task_end&gt;=IG$6,task_start&lt;IH$6)</formula>
    </cfRule>
  </conditionalFormatting>
  <conditionalFormatting sqref="IN61:IT67">
    <cfRule type="expression" dxfId="734" priority="1156">
      <formula>AND(TODAY()&gt;=IN$6,TODAY()&lt;IO$6)</formula>
    </cfRule>
  </conditionalFormatting>
  <conditionalFormatting sqref="IN61:IT67">
    <cfRule type="expression" dxfId="733" priority="1154">
      <formula>AND(task_start&lt;=IN$6,ROUNDDOWN((task_end-task_start+1)*task_progress,0)+task_start-1&gt;=IN$6)</formula>
    </cfRule>
    <cfRule type="expression" dxfId="732" priority="1155" stopIfTrue="1">
      <formula>AND(task_end&gt;=IN$6,task_start&lt;IO$6)</formula>
    </cfRule>
  </conditionalFormatting>
  <conditionalFormatting sqref="IU61:JA67">
    <cfRule type="expression" dxfId="731" priority="1153">
      <formula>AND(TODAY()&gt;=IU$6,TODAY()&lt;IV$6)</formula>
    </cfRule>
  </conditionalFormatting>
  <conditionalFormatting sqref="IU61:JA67">
    <cfRule type="expression" dxfId="730" priority="1151">
      <formula>AND(task_start&lt;=IU$6,ROUNDDOWN((task_end-task_start+1)*task_progress,0)+task_start-1&gt;=IU$6)</formula>
    </cfRule>
    <cfRule type="expression" dxfId="729" priority="1152" stopIfTrue="1">
      <formula>AND(task_end&gt;=IU$6,task_start&lt;IV$6)</formula>
    </cfRule>
  </conditionalFormatting>
  <conditionalFormatting sqref="JB61:JH67">
    <cfRule type="expression" dxfId="728" priority="1150">
      <formula>AND(TODAY()&gt;=JB$6,TODAY()&lt;JC$6)</formula>
    </cfRule>
  </conditionalFormatting>
  <conditionalFormatting sqref="JB61:JH67">
    <cfRule type="expression" dxfId="727" priority="1148">
      <formula>AND(task_start&lt;=JB$6,ROUNDDOWN((task_end-task_start+1)*task_progress,0)+task_start-1&gt;=JB$6)</formula>
    </cfRule>
    <cfRule type="expression" dxfId="726" priority="1149" stopIfTrue="1">
      <formula>AND(task_end&gt;=JB$6,task_start&lt;JC$6)</formula>
    </cfRule>
  </conditionalFormatting>
  <conditionalFormatting sqref="JI61:JO67">
    <cfRule type="expression" dxfId="725" priority="1147">
      <formula>AND(TODAY()&gt;=JI$6,TODAY()&lt;JJ$6)</formula>
    </cfRule>
  </conditionalFormatting>
  <conditionalFormatting sqref="JI61:JO67">
    <cfRule type="expression" dxfId="724" priority="1145">
      <formula>AND(task_start&lt;=JI$6,ROUNDDOWN((task_end-task_start+1)*task_progress,0)+task_start-1&gt;=JI$6)</formula>
    </cfRule>
    <cfRule type="expression" dxfId="723" priority="1146" stopIfTrue="1">
      <formula>AND(task_end&gt;=JI$6,task_start&lt;JJ$6)</formula>
    </cfRule>
  </conditionalFormatting>
  <conditionalFormatting sqref="JP61:JV67">
    <cfRule type="expression" dxfId="722" priority="1144">
      <formula>AND(TODAY()&gt;=JP$6,TODAY()&lt;JQ$6)</formula>
    </cfRule>
  </conditionalFormatting>
  <conditionalFormatting sqref="JP61:JV67">
    <cfRule type="expression" dxfId="721" priority="1142">
      <formula>AND(task_start&lt;=JP$6,ROUNDDOWN((task_end-task_start+1)*task_progress,0)+task_start-1&gt;=JP$6)</formula>
    </cfRule>
    <cfRule type="expression" dxfId="720" priority="1143" stopIfTrue="1">
      <formula>AND(task_end&gt;=JP$6,task_start&lt;JQ$6)</formula>
    </cfRule>
  </conditionalFormatting>
  <conditionalFormatting sqref="JW61:KC67">
    <cfRule type="expression" dxfId="719" priority="1141">
      <formula>AND(TODAY()&gt;=JW$6,TODAY()&lt;JX$6)</formula>
    </cfRule>
  </conditionalFormatting>
  <conditionalFormatting sqref="JW61:KC67">
    <cfRule type="expression" dxfId="718" priority="1139">
      <formula>AND(task_start&lt;=JW$6,ROUNDDOWN((task_end-task_start+1)*task_progress,0)+task_start-1&gt;=JW$6)</formula>
    </cfRule>
    <cfRule type="expression" dxfId="717" priority="1140" stopIfTrue="1">
      <formula>AND(task_end&gt;=JW$6,task_start&lt;JX$6)</formula>
    </cfRule>
  </conditionalFormatting>
  <conditionalFormatting sqref="KD61:KJ67">
    <cfRule type="expression" dxfId="716" priority="1138">
      <formula>AND(TODAY()&gt;=KD$6,TODAY()&lt;KE$6)</formula>
    </cfRule>
  </conditionalFormatting>
  <conditionalFormatting sqref="KD61:KJ67">
    <cfRule type="expression" dxfId="715" priority="1136">
      <formula>AND(task_start&lt;=KD$6,ROUNDDOWN((task_end-task_start+1)*task_progress,0)+task_start-1&gt;=KD$6)</formula>
    </cfRule>
    <cfRule type="expression" dxfId="714" priority="1137" stopIfTrue="1">
      <formula>AND(task_end&gt;=KD$6,task_start&lt;KE$6)</formula>
    </cfRule>
  </conditionalFormatting>
  <conditionalFormatting sqref="J68:BM73">
    <cfRule type="expression" dxfId="713" priority="1135">
      <formula>AND(TODAY()&gt;=J$6,TODAY()&lt;K$6)</formula>
    </cfRule>
  </conditionalFormatting>
  <conditionalFormatting sqref="J68:BM73">
    <cfRule type="expression" dxfId="712" priority="1133">
      <formula>AND(task_start&lt;=J$6,ROUNDDOWN((task_end-task_start+1)*task_progress,0)+task_start-1&gt;=J$6)</formula>
    </cfRule>
    <cfRule type="expression" dxfId="711" priority="1134" stopIfTrue="1">
      <formula>AND(task_end&gt;=J$6,task_start&lt;K$6)</formula>
    </cfRule>
  </conditionalFormatting>
  <conditionalFormatting sqref="BN68:BT73">
    <cfRule type="expression" dxfId="710" priority="1132">
      <formula>AND(TODAY()&gt;=BN$6,TODAY()&lt;BO$6)</formula>
    </cfRule>
  </conditionalFormatting>
  <conditionalFormatting sqref="BN68:BT73">
    <cfRule type="expression" dxfId="709" priority="1130">
      <formula>AND(task_start&lt;=BN$6,ROUNDDOWN((task_end-task_start+1)*task_progress,0)+task_start-1&gt;=BN$6)</formula>
    </cfRule>
    <cfRule type="expression" dxfId="708" priority="1131" stopIfTrue="1">
      <formula>AND(task_end&gt;=BN$6,task_start&lt;BO$6)</formula>
    </cfRule>
  </conditionalFormatting>
  <conditionalFormatting sqref="BU68:CA73">
    <cfRule type="expression" dxfId="707" priority="1129">
      <formula>AND(TODAY()&gt;=BU$6,TODAY()&lt;BV$6)</formula>
    </cfRule>
  </conditionalFormatting>
  <conditionalFormatting sqref="BU68:CA73">
    <cfRule type="expression" dxfId="706" priority="1127">
      <formula>AND(task_start&lt;=BU$6,ROUNDDOWN((task_end-task_start+1)*task_progress,0)+task_start-1&gt;=BU$6)</formula>
    </cfRule>
    <cfRule type="expression" dxfId="705" priority="1128" stopIfTrue="1">
      <formula>AND(task_end&gt;=BU$6,task_start&lt;BV$6)</formula>
    </cfRule>
  </conditionalFormatting>
  <conditionalFormatting sqref="CB68:CH73">
    <cfRule type="expression" dxfId="704" priority="1126">
      <formula>AND(TODAY()&gt;=CB$6,TODAY()&lt;CC$6)</formula>
    </cfRule>
  </conditionalFormatting>
  <conditionalFormatting sqref="CB68:CH73">
    <cfRule type="expression" dxfId="703" priority="1124">
      <formula>AND(task_start&lt;=CB$6,ROUNDDOWN((task_end-task_start+1)*task_progress,0)+task_start-1&gt;=CB$6)</formula>
    </cfRule>
    <cfRule type="expression" dxfId="702" priority="1125" stopIfTrue="1">
      <formula>AND(task_end&gt;=CB$6,task_start&lt;CC$6)</formula>
    </cfRule>
  </conditionalFormatting>
  <conditionalFormatting sqref="CI68:CO73">
    <cfRule type="expression" dxfId="701" priority="1123">
      <formula>AND(TODAY()&gt;=CI$6,TODAY()&lt;CJ$6)</formula>
    </cfRule>
  </conditionalFormatting>
  <conditionalFormatting sqref="CI68:CO73">
    <cfRule type="expression" dxfId="700" priority="1121">
      <formula>AND(task_start&lt;=CI$6,ROUNDDOWN((task_end-task_start+1)*task_progress,0)+task_start-1&gt;=CI$6)</formula>
    </cfRule>
    <cfRule type="expression" dxfId="699" priority="1122" stopIfTrue="1">
      <formula>AND(task_end&gt;=CI$6,task_start&lt;CJ$6)</formula>
    </cfRule>
  </conditionalFormatting>
  <conditionalFormatting sqref="CP68:CV73">
    <cfRule type="expression" dxfId="698" priority="1120">
      <formula>AND(TODAY()&gt;=CP$6,TODAY()&lt;CQ$6)</formula>
    </cfRule>
  </conditionalFormatting>
  <conditionalFormatting sqref="CP68:CV73">
    <cfRule type="expression" dxfId="697" priority="1118">
      <formula>AND(task_start&lt;=CP$6,ROUNDDOWN((task_end-task_start+1)*task_progress,0)+task_start-1&gt;=CP$6)</formula>
    </cfRule>
    <cfRule type="expression" dxfId="696" priority="1119" stopIfTrue="1">
      <formula>AND(task_end&gt;=CP$6,task_start&lt;CQ$6)</formula>
    </cfRule>
  </conditionalFormatting>
  <conditionalFormatting sqref="CW68:DC73">
    <cfRule type="expression" dxfId="695" priority="1117">
      <formula>AND(TODAY()&gt;=CW$6,TODAY()&lt;CX$6)</formula>
    </cfRule>
  </conditionalFormatting>
  <conditionalFormatting sqref="CW68:DC73">
    <cfRule type="expression" dxfId="694" priority="1115">
      <formula>AND(task_start&lt;=CW$6,ROUNDDOWN((task_end-task_start+1)*task_progress,0)+task_start-1&gt;=CW$6)</formula>
    </cfRule>
    <cfRule type="expression" dxfId="693" priority="1116" stopIfTrue="1">
      <formula>AND(task_end&gt;=CW$6,task_start&lt;CX$6)</formula>
    </cfRule>
  </conditionalFormatting>
  <conditionalFormatting sqref="DD68:DJ73">
    <cfRule type="expression" dxfId="692" priority="1114">
      <formula>AND(TODAY()&gt;=DD$6,TODAY()&lt;DE$6)</formula>
    </cfRule>
  </conditionalFormatting>
  <conditionalFormatting sqref="DD68:DJ73">
    <cfRule type="expression" dxfId="691" priority="1112">
      <formula>AND(task_start&lt;=DD$6,ROUNDDOWN((task_end-task_start+1)*task_progress,0)+task_start-1&gt;=DD$6)</formula>
    </cfRule>
    <cfRule type="expression" dxfId="690" priority="1113" stopIfTrue="1">
      <formula>AND(task_end&gt;=DD$6,task_start&lt;DE$6)</formula>
    </cfRule>
  </conditionalFormatting>
  <conditionalFormatting sqref="DK68:DQ73">
    <cfRule type="expression" dxfId="689" priority="1111">
      <formula>AND(TODAY()&gt;=DK$6,TODAY()&lt;DL$6)</formula>
    </cfRule>
  </conditionalFormatting>
  <conditionalFormatting sqref="DK68:DQ73">
    <cfRule type="expression" dxfId="688" priority="1109">
      <formula>AND(task_start&lt;=DK$6,ROUNDDOWN((task_end-task_start+1)*task_progress,0)+task_start-1&gt;=DK$6)</formula>
    </cfRule>
    <cfRule type="expression" dxfId="687" priority="1110" stopIfTrue="1">
      <formula>AND(task_end&gt;=DK$6,task_start&lt;DL$6)</formula>
    </cfRule>
  </conditionalFormatting>
  <conditionalFormatting sqref="DR68:DX73">
    <cfRule type="expression" dxfId="686" priority="1108">
      <formula>AND(TODAY()&gt;=DR$6,TODAY()&lt;DS$6)</formula>
    </cfRule>
  </conditionalFormatting>
  <conditionalFormatting sqref="DR68:DX73">
    <cfRule type="expression" dxfId="685" priority="1106">
      <formula>AND(task_start&lt;=DR$6,ROUNDDOWN((task_end-task_start+1)*task_progress,0)+task_start-1&gt;=DR$6)</formula>
    </cfRule>
    <cfRule type="expression" dxfId="684" priority="1107" stopIfTrue="1">
      <formula>AND(task_end&gt;=DR$6,task_start&lt;DS$6)</formula>
    </cfRule>
  </conditionalFormatting>
  <conditionalFormatting sqref="DY68:EE73">
    <cfRule type="expression" dxfId="683" priority="1105">
      <formula>AND(TODAY()&gt;=DY$6,TODAY()&lt;DZ$6)</formula>
    </cfRule>
  </conditionalFormatting>
  <conditionalFormatting sqref="DY68:EE73">
    <cfRule type="expression" dxfId="682" priority="1103">
      <formula>AND(task_start&lt;=DY$6,ROUNDDOWN((task_end-task_start+1)*task_progress,0)+task_start-1&gt;=DY$6)</formula>
    </cfRule>
    <cfRule type="expression" dxfId="681" priority="1104" stopIfTrue="1">
      <formula>AND(task_end&gt;=DY$6,task_start&lt;DZ$6)</formula>
    </cfRule>
  </conditionalFormatting>
  <conditionalFormatting sqref="EF68:EL73">
    <cfRule type="expression" dxfId="680" priority="1102">
      <formula>AND(TODAY()&gt;=EF$6,TODAY()&lt;EG$6)</formula>
    </cfRule>
  </conditionalFormatting>
  <conditionalFormatting sqref="EF68:EL73">
    <cfRule type="expression" dxfId="679" priority="1100">
      <formula>AND(task_start&lt;=EF$6,ROUNDDOWN((task_end-task_start+1)*task_progress,0)+task_start-1&gt;=EF$6)</formula>
    </cfRule>
    <cfRule type="expression" dxfId="678" priority="1101" stopIfTrue="1">
      <formula>AND(task_end&gt;=EF$6,task_start&lt;EG$6)</formula>
    </cfRule>
  </conditionalFormatting>
  <conditionalFormatting sqref="EM68:ES73">
    <cfRule type="expression" dxfId="677" priority="1099">
      <formula>AND(TODAY()&gt;=EM$6,TODAY()&lt;EN$6)</formula>
    </cfRule>
  </conditionalFormatting>
  <conditionalFormatting sqref="EM68:ES73">
    <cfRule type="expression" dxfId="676" priority="1097">
      <formula>AND(task_start&lt;=EM$6,ROUNDDOWN((task_end-task_start+1)*task_progress,0)+task_start-1&gt;=EM$6)</formula>
    </cfRule>
    <cfRule type="expression" dxfId="675" priority="1098" stopIfTrue="1">
      <formula>AND(task_end&gt;=EM$6,task_start&lt;EN$6)</formula>
    </cfRule>
  </conditionalFormatting>
  <conditionalFormatting sqref="ET68:EZ73">
    <cfRule type="expression" dxfId="674" priority="1096">
      <formula>AND(TODAY()&gt;=ET$6,TODAY()&lt;EU$6)</formula>
    </cfRule>
  </conditionalFormatting>
  <conditionalFormatting sqref="ET68:EZ73">
    <cfRule type="expression" dxfId="673" priority="1094">
      <formula>AND(task_start&lt;=ET$6,ROUNDDOWN((task_end-task_start+1)*task_progress,0)+task_start-1&gt;=ET$6)</formula>
    </cfRule>
    <cfRule type="expression" dxfId="672" priority="1095" stopIfTrue="1">
      <formula>AND(task_end&gt;=ET$6,task_start&lt;EU$6)</formula>
    </cfRule>
  </conditionalFormatting>
  <conditionalFormatting sqref="FA68:FG73">
    <cfRule type="expression" dxfId="671" priority="1093">
      <formula>AND(TODAY()&gt;=FA$6,TODAY()&lt;FB$6)</formula>
    </cfRule>
  </conditionalFormatting>
  <conditionalFormatting sqref="FA68:FG73">
    <cfRule type="expression" dxfId="670" priority="1091">
      <formula>AND(task_start&lt;=FA$6,ROUNDDOWN((task_end-task_start+1)*task_progress,0)+task_start-1&gt;=FA$6)</formula>
    </cfRule>
    <cfRule type="expression" dxfId="669" priority="1092" stopIfTrue="1">
      <formula>AND(task_end&gt;=FA$6,task_start&lt;FB$6)</formula>
    </cfRule>
  </conditionalFormatting>
  <conditionalFormatting sqref="FH68:FN73">
    <cfRule type="expression" dxfId="668" priority="1090">
      <formula>AND(TODAY()&gt;=FH$6,TODAY()&lt;FI$6)</formula>
    </cfRule>
  </conditionalFormatting>
  <conditionalFormatting sqref="FH68:FN73">
    <cfRule type="expression" dxfId="667" priority="1088">
      <formula>AND(task_start&lt;=FH$6,ROUNDDOWN((task_end-task_start+1)*task_progress,0)+task_start-1&gt;=FH$6)</formula>
    </cfRule>
    <cfRule type="expression" dxfId="666" priority="1089" stopIfTrue="1">
      <formula>AND(task_end&gt;=FH$6,task_start&lt;FI$6)</formula>
    </cfRule>
  </conditionalFormatting>
  <conditionalFormatting sqref="FO68:FU73">
    <cfRule type="expression" dxfId="665" priority="1087">
      <formula>AND(TODAY()&gt;=FO$6,TODAY()&lt;FP$6)</formula>
    </cfRule>
  </conditionalFormatting>
  <conditionalFormatting sqref="FO68:FU73">
    <cfRule type="expression" dxfId="664" priority="1085">
      <formula>AND(task_start&lt;=FO$6,ROUNDDOWN((task_end-task_start+1)*task_progress,0)+task_start-1&gt;=FO$6)</formula>
    </cfRule>
    <cfRule type="expression" dxfId="663" priority="1086" stopIfTrue="1">
      <formula>AND(task_end&gt;=FO$6,task_start&lt;FP$6)</formula>
    </cfRule>
  </conditionalFormatting>
  <conditionalFormatting sqref="FV68:GB73">
    <cfRule type="expression" dxfId="662" priority="1084">
      <formula>AND(TODAY()&gt;=FV$6,TODAY()&lt;FW$6)</formula>
    </cfRule>
  </conditionalFormatting>
  <conditionalFormatting sqref="FV68:GB73">
    <cfRule type="expression" dxfId="661" priority="1082">
      <formula>AND(task_start&lt;=FV$6,ROUNDDOWN((task_end-task_start+1)*task_progress,0)+task_start-1&gt;=FV$6)</formula>
    </cfRule>
    <cfRule type="expression" dxfId="660" priority="1083" stopIfTrue="1">
      <formula>AND(task_end&gt;=FV$6,task_start&lt;FW$6)</formula>
    </cfRule>
  </conditionalFormatting>
  <conditionalFormatting sqref="GC68:GI73">
    <cfRule type="expression" dxfId="659" priority="1081">
      <formula>AND(TODAY()&gt;=GC$6,TODAY()&lt;GD$6)</formula>
    </cfRule>
  </conditionalFormatting>
  <conditionalFormatting sqref="GC68:GI73">
    <cfRule type="expression" dxfId="658" priority="1079">
      <formula>AND(task_start&lt;=GC$6,ROUNDDOWN((task_end-task_start+1)*task_progress,0)+task_start-1&gt;=GC$6)</formula>
    </cfRule>
    <cfRule type="expression" dxfId="657" priority="1080" stopIfTrue="1">
      <formula>AND(task_end&gt;=GC$6,task_start&lt;GD$6)</formula>
    </cfRule>
  </conditionalFormatting>
  <conditionalFormatting sqref="GJ68:GP73">
    <cfRule type="expression" dxfId="656" priority="1078">
      <formula>AND(TODAY()&gt;=GJ$6,TODAY()&lt;GK$6)</formula>
    </cfRule>
  </conditionalFormatting>
  <conditionalFormatting sqref="GJ68:GP73">
    <cfRule type="expression" dxfId="655" priority="1076">
      <formula>AND(task_start&lt;=GJ$6,ROUNDDOWN((task_end-task_start+1)*task_progress,0)+task_start-1&gt;=GJ$6)</formula>
    </cfRule>
    <cfRule type="expression" dxfId="654" priority="1077" stopIfTrue="1">
      <formula>AND(task_end&gt;=GJ$6,task_start&lt;GK$6)</formula>
    </cfRule>
  </conditionalFormatting>
  <conditionalFormatting sqref="GQ68:GW73">
    <cfRule type="expression" dxfId="653" priority="1075">
      <formula>AND(TODAY()&gt;=GQ$6,TODAY()&lt;GR$6)</formula>
    </cfRule>
  </conditionalFormatting>
  <conditionalFormatting sqref="GQ68:GW73">
    <cfRule type="expression" dxfId="652" priority="1073">
      <formula>AND(task_start&lt;=GQ$6,ROUNDDOWN((task_end-task_start+1)*task_progress,0)+task_start-1&gt;=GQ$6)</formula>
    </cfRule>
    <cfRule type="expression" dxfId="651" priority="1074" stopIfTrue="1">
      <formula>AND(task_end&gt;=GQ$6,task_start&lt;GR$6)</formula>
    </cfRule>
  </conditionalFormatting>
  <conditionalFormatting sqref="GX68:HD73">
    <cfRule type="expression" dxfId="650" priority="1072">
      <formula>AND(TODAY()&gt;=GX$6,TODAY()&lt;GY$6)</formula>
    </cfRule>
  </conditionalFormatting>
  <conditionalFormatting sqref="GX68:HD73">
    <cfRule type="expression" dxfId="649" priority="1070">
      <formula>AND(task_start&lt;=GX$6,ROUNDDOWN((task_end-task_start+1)*task_progress,0)+task_start-1&gt;=GX$6)</formula>
    </cfRule>
    <cfRule type="expression" dxfId="648" priority="1071" stopIfTrue="1">
      <formula>AND(task_end&gt;=GX$6,task_start&lt;GY$6)</formula>
    </cfRule>
  </conditionalFormatting>
  <conditionalFormatting sqref="HE68:HK73">
    <cfRule type="expression" dxfId="647" priority="1069">
      <formula>AND(TODAY()&gt;=HE$6,TODAY()&lt;HF$6)</formula>
    </cfRule>
  </conditionalFormatting>
  <conditionalFormatting sqref="HE68:HK73">
    <cfRule type="expression" dxfId="646" priority="1067">
      <formula>AND(task_start&lt;=HE$6,ROUNDDOWN((task_end-task_start+1)*task_progress,0)+task_start-1&gt;=HE$6)</formula>
    </cfRule>
    <cfRule type="expression" dxfId="645" priority="1068" stopIfTrue="1">
      <formula>AND(task_end&gt;=HE$6,task_start&lt;HF$6)</formula>
    </cfRule>
  </conditionalFormatting>
  <conditionalFormatting sqref="HL68:HR73">
    <cfRule type="expression" dxfId="644" priority="1066">
      <formula>AND(TODAY()&gt;=HL$6,TODAY()&lt;HM$6)</formula>
    </cfRule>
  </conditionalFormatting>
  <conditionalFormatting sqref="HL68:HR73">
    <cfRule type="expression" dxfId="643" priority="1064">
      <formula>AND(task_start&lt;=HL$6,ROUNDDOWN((task_end-task_start+1)*task_progress,0)+task_start-1&gt;=HL$6)</formula>
    </cfRule>
    <cfRule type="expression" dxfId="642" priority="1065" stopIfTrue="1">
      <formula>AND(task_end&gt;=HL$6,task_start&lt;HM$6)</formula>
    </cfRule>
  </conditionalFormatting>
  <conditionalFormatting sqref="HS68:HY73">
    <cfRule type="expression" dxfId="641" priority="1063">
      <formula>AND(TODAY()&gt;=HS$6,TODAY()&lt;HT$6)</formula>
    </cfRule>
  </conditionalFormatting>
  <conditionalFormatting sqref="HS68:HY73">
    <cfRule type="expression" dxfId="640" priority="1061">
      <formula>AND(task_start&lt;=HS$6,ROUNDDOWN((task_end-task_start+1)*task_progress,0)+task_start-1&gt;=HS$6)</formula>
    </cfRule>
    <cfRule type="expression" dxfId="639" priority="1062" stopIfTrue="1">
      <formula>AND(task_end&gt;=HS$6,task_start&lt;HT$6)</formula>
    </cfRule>
  </conditionalFormatting>
  <conditionalFormatting sqref="HZ68:IF73">
    <cfRule type="expression" dxfId="638" priority="1060">
      <formula>AND(TODAY()&gt;=HZ$6,TODAY()&lt;IA$6)</formula>
    </cfRule>
  </conditionalFormatting>
  <conditionalFormatting sqref="HZ68:IF73">
    <cfRule type="expression" dxfId="637" priority="1058">
      <formula>AND(task_start&lt;=HZ$6,ROUNDDOWN((task_end-task_start+1)*task_progress,0)+task_start-1&gt;=HZ$6)</formula>
    </cfRule>
    <cfRule type="expression" dxfId="636" priority="1059" stopIfTrue="1">
      <formula>AND(task_end&gt;=HZ$6,task_start&lt;IA$6)</formula>
    </cfRule>
  </conditionalFormatting>
  <conditionalFormatting sqref="IG68:IM73">
    <cfRule type="expression" dxfId="635" priority="1057">
      <formula>AND(TODAY()&gt;=IG$6,TODAY()&lt;IH$6)</formula>
    </cfRule>
  </conditionalFormatting>
  <conditionalFormatting sqref="IG68:IM73">
    <cfRule type="expression" dxfId="634" priority="1055">
      <formula>AND(task_start&lt;=IG$6,ROUNDDOWN((task_end-task_start+1)*task_progress,0)+task_start-1&gt;=IG$6)</formula>
    </cfRule>
    <cfRule type="expression" dxfId="633" priority="1056" stopIfTrue="1">
      <formula>AND(task_end&gt;=IG$6,task_start&lt;IH$6)</formula>
    </cfRule>
  </conditionalFormatting>
  <conditionalFormatting sqref="IN68:IT73">
    <cfRule type="expression" dxfId="632" priority="1054">
      <formula>AND(TODAY()&gt;=IN$6,TODAY()&lt;IO$6)</formula>
    </cfRule>
  </conditionalFormatting>
  <conditionalFormatting sqref="IN68:IT73">
    <cfRule type="expression" dxfId="631" priority="1052">
      <formula>AND(task_start&lt;=IN$6,ROUNDDOWN((task_end-task_start+1)*task_progress,0)+task_start-1&gt;=IN$6)</formula>
    </cfRule>
    <cfRule type="expression" dxfId="630" priority="1053" stopIfTrue="1">
      <formula>AND(task_end&gt;=IN$6,task_start&lt;IO$6)</formula>
    </cfRule>
  </conditionalFormatting>
  <conditionalFormatting sqref="IU68:JA73">
    <cfRule type="expression" dxfId="629" priority="1051">
      <formula>AND(TODAY()&gt;=IU$6,TODAY()&lt;IV$6)</formula>
    </cfRule>
  </conditionalFormatting>
  <conditionalFormatting sqref="IU68:JA73">
    <cfRule type="expression" dxfId="628" priority="1049">
      <formula>AND(task_start&lt;=IU$6,ROUNDDOWN((task_end-task_start+1)*task_progress,0)+task_start-1&gt;=IU$6)</formula>
    </cfRule>
    <cfRule type="expression" dxfId="627" priority="1050" stopIfTrue="1">
      <formula>AND(task_end&gt;=IU$6,task_start&lt;IV$6)</formula>
    </cfRule>
  </conditionalFormatting>
  <conditionalFormatting sqref="JB68:JH73">
    <cfRule type="expression" dxfId="626" priority="1048">
      <formula>AND(TODAY()&gt;=JB$6,TODAY()&lt;JC$6)</formula>
    </cfRule>
  </conditionalFormatting>
  <conditionalFormatting sqref="JB68:JH73">
    <cfRule type="expression" dxfId="625" priority="1046">
      <formula>AND(task_start&lt;=JB$6,ROUNDDOWN((task_end-task_start+1)*task_progress,0)+task_start-1&gt;=JB$6)</formula>
    </cfRule>
    <cfRule type="expression" dxfId="624" priority="1047" stopIfTrue="1">
      <formula>AND(task_end&gt;=JB$6,task_start&lt;JC$6)</formula>
    </cfRule>
  </conditionalFormatting>
  <conditionalFormatting sqref="JI68:JO73">
    <cfRule type="expression" dxfId="623" priority="1045">
      <formula>AND(TODAY()&gt;=JI$6,TODAY()&lt;JJ$6)</formula>
    </cfRule>
  </conditionalFormatting>
  <conditionalFormatting sqref="JI68:JO73">
    <cfRule type="expression" dxfId="622" priority="1043">
      <formula>AND(task_start&lt;=JI$6,ROUNDDOWN((task_end-task_start+1)*task_progress,0)+task_start-1&gt;=JI$6)</formula>
    </cfRule>
    <cfRule type="expression" dxfId="621" priority="1044" stopIfTrue="1">
      <formula>AND(task_end&gt;=JI$6,task_start&lt;JJ$6)</formula>
    </cfRule>
  </conditionalFormatting>
  <conditionalFormatting sqref="JP68:JV73">
    <cfRule type="expression" dxfId="620" priority="1042">
      <formula>AND(TODAY()&gt;=JP$6,TODAY()&lt;JQ$6)</formula>
    </cfRule>
  </conditionalFormatting>
  <conditionalFormatting sqref="JP68:JV73">
    <cfRule type="expression" dxfId="619" priority="1040">
      <formula>AND(task_start&lt;=JP$6,ROUNDDOWN((task_end-task_start+1)*task_progress,0)+task_start-1&gt;=JP$6)</formula>
    </cfRule>
    <cfRule type="expression" dxfId="618" priority="1041" stopIfTrue="1">
      <formula>AND(task_end&gt;=JP$6,task_start&lt;JQ$6)</formula>
    </cfRule>
  </conditionalFormatting>
  <conditionalFormatting sqref="JW68:KC73">
    <cfRule type="expression" dxfId="617" priority="1039">
      <formula>AND(TODAY()&gt;=JW$6,TODAY()&lt;JX$6)</formula>
    </cfRule>
  </conditionalFormatting>
  <conditionalFormatting sqref="JW68:KC73">
    <cfRule type="expression" dxfId="616" priority="1037">
      <formula>AND(task_start&lt;=JW$6,ROUNDDOWN((task_end-task_start+1)*task_progress,0)+task_start-1&gt;=JW$6)</formula>
    </cfRule>
    <cfRule type="expression" dxfId="615" priority="1038" stopIfTrue="1">
      <formula>AND(task_end&gt;=JW$6,task_start&lt;JX$6)</formula>
    </cfRule>
  </conditionalFormatting>
  <conditionalFormatting sqref="KD68:KJ73">
    <cfRule type="expression" dxfId="614" priority="1036">
      <formula>AND(TODAY()&gt;=KD$6,TODAY()&lt;KE$6)</formula>
    </cfRule>
  </conditionalFormatting>
  <conditionalFormatting sqref="KD68:KJ73">
    <cfRule type="expression" dxfId="613" priority="1034">
      <formula>AND(task_start&lt;=KD$6,ROUNDDOWN((task_end-task_start+1)*task_progress,0)+task_start-1&gt;=KD$6)</formula>
    </cfRule>
    <cfRule type="expression" dxfId="612" priority="1035" stopIfTrue="1">
      <formula>AND(task_end&gt;=KD$6,task_start&lt;KE$6)</formula>
    </cfRule>
  </conditionalFormatting>
  <conditionalFormatting sqref="J74:BM77">
    <cfRule type="expression" dxfId="611" priority="1033">
      <formula>AND(TODAY()&gt;=J$6,TODAY()&lt;K$6)</formula>
    </cfRule>
  </conditionalFormatting>
  <conditionalFormatting sqref="J74:BM77">
    <cfRule type="expression" dxfId="610" priority="1031">
      <formula>AND(task_start&lt;=J$6,ROUNDDOWN((task_end-task_start+1)*task_progress,0)+task_start-1&gt;=J$6)</formula>
    </cfRule>
    <cfRule type="expression" dxfId="609" priority="1032" stopIfTrue="1">
      <formula>AND(task_end&gt;=J$6,task_start&lt;K$6)</formula>
    </cfRule>
  </conditionalFormatting>
  <conditionalFormatting sqref="BN74:BT77">
    <cfRule type="expression" dxfId="608" priority="1030">
      <formula>AND(TODAY()&gt;=BN$6,TODAY()&lt;BO$6)</formula>
    </cfRule>
  </conditionalFormatting>
  <conditionalFormatting sqref="BN74:BT77">
    <cfRule type="expression" dxfId="607" priority="1028">
      <formula>AND(task_start&lt;=BN$6,ROUNDDOWN((task_end-task_start+1)*task_progress,0)+task_start-1&gt;=BN$6)</formula>
    </cfRule>
    <cfRule type="expression" dxfId="606" priority="1029" stopIfTrue="1">
      <formula>AND(task_end&gt;=BN$6,task_start&lt;BO$6)</formula>
    </cfRule>
  </conditionalFormatting>
  <conditionalFormatting sqref="BU74:CA77">
    <cfRule type="expression" dxfId="605" priority="1027">
      <formula>AND(TODAY()&gt;=BU$6,TODAY()&lt;BV$6)</formula>
    </cfRule>
  </conditionalFormatting>
  <conditionalFormatting sqref="BU74:CA77">
    <cfRule type="expression" dxfId="604" priority="1025">
      <formula>AND(task_start&lt;=BU$6,ROUNDDOWN((task_end-task_start+1)*task_progress,0)+task_start-1&gt;=BU$6)</formula>
    </cfRule>
    <cfRule type="expression" dxfId="603" priority="1026" stopIfTrue="1">
      <formula>AND(task_end&gt;=BU$6,task_start&lt;BV$6)</formula>
    </cfRule>
  </conditionalFormatting>
  <conditionalFormatting sqref="CB74:CH77">
    <cfRule type="expression" dxfId="602" priority="1024">
      <formula>AND(TODAY()&gt;=CB$6,TODAY()&lt;CC$6)</formula>
    </cfRule>
  </conditionalFormatting>
  <conditionalFormatting sqref="CB74:CH77">
    <cfRule type="expression" dxfId="601" priority="1022">
      <formula>AND(task_start&lt;=CB$6,ROUNDDOWN((task_end-task_start+1)*task_progress,0)+task_start-1&gt;=CB$6)</formula>
    </cfRule>
    <cfRule type="expression" dxfId="600" priority="1023" stopIfTrue="1">
      <formula>AND(task_end&gt;=CB$6,task_start&lt;CC$6)</formula>
    </cfRule>
  </conditionalFormatting>
  <conditionalFormatting sqref="CI74:CO77">
    <cfRule type="expression" dxfId="599" priority="1021">
      <formula>AND(TODAY()&gt;=CI$6,TODAY()&lt;CJ$6)</formula>
    </cfRule>
  </conditionalFormatting>
  <conditionalFormatting sqref="CI74:CO77">
    <cfRule type="expression" dxfId="598" priority="1019">
      <formula>AND(task_start&lt;=CI$6,ROUNDDOWN((task_end-task_start+1)*task_progress,0)+task_start-1&gt;=CI$6)</formula>
    </cfRule>
    <cfRule type="expression" dxfId="597" priority="1020" stopIfTrue="1">
      <formula>AND(task_end&gt;=CI$6,task_start&lt;CJ$6)</formula>
    </cfRule>
  </conditionalFormatting>
  <conditionalFormatting sqref="CP74:CV77">
    <cfRule type="expression" dxfId="596" priority="1018">
      <formula>AND(TODAY()&gt;=CP$6,TODAY()&lt;CQ$6)</formula>
    </cfRule>
  </conditionalFormatting>
  <conditionalFormatting sqref="CP74:CV77">
    <cfRule type="expression" dxfId="595" priority="1016">
      <formula>AND(task_start&lt;=CP$6,ROUNDDOWN((task_end-task_start+1)*task_progress,0)+task_start-1&gt;=CP$6)</formula>
    </cfRule>
    <cfRule type="expression" dxfId="594" priority="1017" stopIfTrue="1">
      <formula>AND(task_end&gt;=CP$6,task_start&lt;CQ$6)</formula>
    </cfRule>
  </conditionalFormatting>
  <conditionalFormatting sqref="CW74:DC77">
    <cfRule type="expression" dxfId="593" priority="1015">
      <formula>AND(TODAY()&gt;=CW$6,TODAY()&lt;CX$6)</formula>
    </cfRule>
  </conditionalFormatting>
  <conditionalFormatting sqref="CW74:DC77">
    <cfRule type="expression" dxfId="592" priority="1013">
      <formula>AND(task_start&lt;=CW$6,ROUNDDOWN((task_end-task_start+1)*task_progress,0)+task_start-1&gt;=CW$6)</formula>
    </cfRule>
    <cfRule type="expression" dxfId="591" priority="1014" stopIfTrue="1">
      <formula>AND(task_end&gt;=CW$6,task_start&lt;CX$6)</formula>
    </cfRule>
  </conditionalFormatting>
  <conditionalFormatting sqref="DD74:DJ77">
    <cfRule type="expression" dxfId="590" priority="1012">
      <formula>AND(TODAY()&gt;=DD$6,TODAY()&lt;DE$6)</formula>
    </cfRule>
  </conditionalFormatting>
  <conditionalFormatting sqref="DD74:DJ77">
    <cfRule type="expression" dxfId="589" priority="1010">
      <formula>AND(task_start&lt;=DD$6,ROUNDDOWN((task_end-task_start+1)*task_progress,0)+task_start-1&gt;=DD$6)</formula>
    </cfRule>
    <cfRule type="expression" dxfId="588" priority="1011" stopIfTrue="1">
      <formula>AND(task_end&gt;=DD$6,task_start&lt;DE$6)</formula>
    </cfRule>
  </conditionalFormatting>
  <conditionalFormatting sqref="DK74:DQ77">
    <cfRule type="expression" dxfId="587" priority="1009">
      <formula>AND(TODAY()&gt;=DK$6,TODAY()&lt;DL$6)</formula>
    </cfRule>
  </conditionalFormatting>
  <conditionalFormatting sqref="DK74:DQ77">
    <cfRule type="expression" dxfId="586" priority="1007">
      <formula>AND(task_start&lt;=DK$6,ROUNDDOWN((task_end-task_start+1)*task_progress,0)+task_start-1&gt;=DK$6)</formula>
    </cfRule>
    <cfRule type="expression" dxfId="585" priority="1008" stopIfTrue="1">
      <formula>AND(task_end&gt;=DK$6,task_start&lt;DL$6)</formula>
    </cfRule>
  </conditionalFormatting>
  <conditionalFormatting sqref="DR74:DX77">
    <cfRule type="expression" dxfId="584" priority="1006">
      <formula>AND(TODAY()&gt;=DR$6,TODAY()&lt;DS$6)</formula>
    </cfRule>
  </conditionalFormatting>
  <conditionalFormatting sqref="DR74:DX77">
    <cfRule type="expression" dxfId="583" priority="1004">
      <formula>AND(task_start&lt;=DR$6,ROUNDDOWN((task_end-task_start+1)*task_progress,0)+task_start-1&gt;=DR$6)</formula>
    </cfRule>
    <cfRule type="expression" dxfId="582" priority="1005" stopIfTrue="1">
      <formula>AND(task_end&gt;=DR$6,task_start&lt;DS$6)</formula>
    </cfRule>
  </conditionalFormatting>
  <conditionalFormatting sqref="DY74:EE77">
    <cfRule type="expression" dxfId="581" priority="1003">
      <formula>AND(TODAY()&gt;=DY$6,TODAY()&lt;DZ$6)</formula>
    </cfRule>
  </conditionalFormatting>
  <conditionalFormatting sqref="DY74:EE77">
    <cfRule type="expression" dxfId="580" priority="1001">
      <formula>AND(task_start&lt;=DY$6,ROUNDDOWN((task_end-task_start+1)*task_progress,0)+task_start-1&gt;=DY$6)</formula>
    </cfRule>
    <cfRule type="expression" dxfId="579" priority="1002" stopIfTrue="1">
      <formula>AND(task_end&gt;=DY$6,task_start&lt;DZ$6)</formula>
    </cfRule>
  </conditionalFormatting>
  <conditionalFormatting sqref="EF74:EL77">
    <cfRule type="expression" dxfId="578" priority="1000">
      <formula>AND(TODAY()&gt;=EF$6,TODAY()&lt;EG$6)</formula>
    </cfRule>
  </conditionalFormatting>
  <conditionalFormatting sqref="EF74:EL77">
    <cfRule type="expression" dxfId="577" priority="998">
      <formula>AND(task_start&lt;=EF$6,ROUNDDOWN((task_end-task_start+1)*task_progress,0)+task_start-1&gt;=EF$6)</formula>
    </cfRule>
    <cfRule type="expression" dxfId="576" priority="999" stopIfTrue="1">
      <formula>AND(task_end&gt;=EF$6,task_start&lt;EG$6)</formula>
    </cfRule>
  </conditionalFormatting>
  <conditionalFormatting sqref="EM74:ES77">
    <cfRule type="expression" dxfId="575" priority="997">
      <formula>AND(TODAY()&gt;=EM$6,TODAY()&lt;EN$6)</formula>
    </cfRule>
  </conditionalFormatting>
  <conditionalFormatting sqref="EM74:ES77">
    <cfRule type="expression" dxfId="574" priority="995">
      <formula>AND(task_start&lt;=EM$6,ROUNDDOWN((task_end-task_start+1)*task_progress,0)+task_start-1&gt;=EM$6)</formula>
    </cfRule>
    <cfRule type="expression" dxfId="573" priority="996" stopIfTrue="1">
      <formula>AND(task_end&gt;=EM$6,task_start&lt;EN$6)</formula>
    </cfRule>
  </conditionalFormatting>
  <conditionalFormatting sqref="ET74:EZ77">
    <cfRule type="expression" dxfId="572" priority="994">
      <formula>AND(TODAY()&gt;=ET$6,TODAY()&lt;EU$6)</formula>
    </cfRule>
  </conditionalFormatting>
  <conditionalFormatting sqref="ET74:EZ77">
    <cfRule type="expression" dxfId="571" priority="992">
      <formula>AND(task_start&lt;=ET$6,ROUNDDOWN((task_end-task_start+1)*task_progress,0)+task_start-1&gt;=ET$6)</formula>
    </cfRule>
    <cfRule type="expression" dxfId="570" priority="993" stopIfTrue="1">
      <formula>AND(task_end&gt;=ET$6,task_start&lt;EU$6)</formula>
    </cfRule>
  </conditionalFormatting>
  <conditionalFormatting sqref="FA74:FG77">
    <cfRule type="expression" dxfId="569" priority="991">
      <formula>AND(TODAY()&gt;=FA$6,TODAY()&lt;FB$6)</formula>
    </cfRule>
  </conditionalFormatting>
  <conditionalFormatting sqref="FA74:FG77">
    <cfRule type="expression" dxfId="568" priority="989">
      <formula>AND(task_start&lt;=FA$6,ROUNDDOWN((task_end-task_start+1)*task_progress,0)+task_start-1&gt;=FA$6)</formula>
    </cfRule>
    <cfRule type="expression" dxfId="567" priority="990" stopIfTrue="1">
      <formula>AND(task_end&gt;=FA$6,task_start&lt;FB$6)</formula>
    </cfRule>
  </conditionalFormatting>
  <conditionalFormatting sqref="FH74:FN77">
    <cfRule type="expression" dxfId="566" priority="988">
      <formula>AND(TODAY()&gt;=FH$6,TODAY()&lt;FI$6)</formula>
    </cfRule>
  </conditionalFormatting>
  <conditionalFormatting sqref="FH74:FN77">
    <cfRule type="expression" dxfId="565" priority="986">
      <formula>AND(task_start&lt;=FH$6,ROUNDDOWN((task_end-task_start+1)*task_progress,0)+task_start-1&gt;=FH$6)</formula>
    </cfRule>
    <cfRule type="expression" dxfId="564" priority="987" stopIfTrue="1">
      <formula>AND(task_end&gt;=FH$6,task_start&lt;FI$6)</formula>
    </cfRule>
  </conditionalFormatting>
  <conditionalFormatting sqref="FO74:FU77">
    <cfRule type="expression" dxfId="563" priority="985">
      <formula>AND(TODAY()&gt;=FO$6,TODAY()&lt;FP$6)</formula>
    </cfRule>
  </conditionalFormatting>
  <conditionalFormatting sqref="FO74:FU77">
    <cfRule type="expression" dxfId="562" priority="983">
      <formula>AND(task_start&lt;=FO$6,ROUNDDOWN((task_end-task_start+1)*task_progress,0)+task_start-1&gt;=FO$6)</formula>
    </cfRule>
    <cfRule type="expression" dxfId="561" priority="984" stopIfTrue="1">
      <formula>AND(task_end&gt;=FO$6,task_start&lt;FP$6)</formula>
    </cfRule>
  </conditionalFormatting>
  <conditionalFormatting sqref="FV74:GB77">
    <cfRule type="expression" dxfId="560" priority="982">
      <formula>AND(TODAY()&gt;=FV$6,TODAY()&lt;FW$6)</formula>
    </cfRule>
  </conditionalFormatting>
  <conditionalFormatting sqref="FV74:GB77">
    <cfRule type="expression" dxfId="559" priority="980">
      <formula>AND(task_start&lt;=FV$6,ROUNDDOWN((task_end-task_start+1)*task_progress,0)+task_start-1&gt;=FV$6)</formula>
    </cfRule>
    <cfRule type="expression" dxfId="558" priority="981" stopIfTrue="1">
      <formula>AND(task_end&gt;=FV$6,task_start&lt;FW$6)</formula>
    </cfRule>
  </conditionalFormatting>
  <conditionalFormatting sqref="GC74:GI77">
    <cfRule type="expression" dxfId="557" priority="979">
      <formula>AND(TODAY()&gt;=GC$6,TODAY()&lt;GD$6)</formula>
    </cfRule>
  </conditionalFormatting>
  <conditionalFormatting sqref="GC74:GI77">
    <cfRule type="expression" dxfId="556" priority="977">
      <formula>AND(task_start&lt;=GC$6,ROUNDDOWN((task_end-task_start+1)*task_progress,0)+task_start-1&gt;=GC$6)</formula>
    </cfRule>
    <cfRule type="expression" dxfId="555" priority="978" stopIfTrue="1">
      <formula>AND(task_end&gt;=GC$6,task_start&lt;GD$6)</formula>
    </cfRule>
  </conditionalFormatting>
  <conditionalFormatting sqref="GJ74:GP77">
    <cfRule type="expression" dxfId="554" priority="976">
      <formula>AND(TODAY()&gt;=GJ$6,TODAY()&lt;GK$6)</formula>
    </cfRule>
  </conditionalFormatting>
  <conditionalFormatting sqref="GJ74:GP77">
    <cfRule type="expression" dxfId="553" priority="974">
      <formula>AND(task_start&lt;=GJ$6,ROUNDDOWN((task_end-task_start+1)*task_progress,0)+task_start-1&gt;=GJ$6)</formula>
    </cfRule>
    <cfRule type="expression" dxfId="552" priority="975" stopIfTrue="1">
      <formula>AND(task_end&gt;=GJ$6,task_start&lt;GK$6)</formula>
    </cfRule>
  </conditionalFormatting>
  <conditionalFormatting sqref="GQ74:GW77">
    <cfRule type="expression" dxfId="551" priority="973">
      <formula>AND(TODAY()&gt;=GQ$6,TODAY()&lt;GR$6)</formula>
    </cfRule>
  </conditionalFormatting>
  <conditionalFormatting sqref="GQ74:GW77">
    <cfRule type="expression" dxfId="550" priority="971">
      <formula>AND(task_start&lt;=GQ$6,ROUNDDOWN((task_end-task_start+1)*task_progress,0)+task_start-1&gt;=GQ$6)</formula>
    </cfRule>
    <cfRule type="expression" dxfId="549" priority="972" stopIfTrue="1">
      <formula>AND(task_end&gt;=GQ$6,task_start&lt;GR$6)</formula>
    </cfRule>
  </conditionalFormatting>
  <conditionalFormatting sqref="GX74:HD77">
    <cfRule type="expression" dxfId="548" priority="970">
      <formula>AND(TODAY()&gt;=GX$6,TODAY()&lt;GY$6)</formula>
    </cfRule>
  </conditionalFormatting>
  <conditionalFormatting sqref="GX74:HD77">
    <cfRule type="expression" dxfId="547" priority="968">
      <formula>AND(task_start&lt;=GX$6,ROUNDDOWN((task_end-task_start+1)*task_progress,0)+task_start-1&gt;=GX$6)</formula>
    </cfRule>
    <cfRule type="expression" dxfId="546" priority="969" stopIfTrue="1">
      <formula>AND(task_end&gt;=GX$6,task_start&lt;GY$6)</formula>
    </cfRule>
  </conditionalFormatting>
  <conditionalFormatting sqref="HE74:HK77">
    <cfRule type="expression" dxfId="545" priority="967">
      <formula>AND(TODAY()&gt;=HE$6,TODAY()&lt;HF$6)</formula>
    </cfRule>
  </conditionalFormatting>
  <conditionalFormatting sqref="HE74:HK77">
    <cfRule type="expression" dxfId="544" priority="965">
      <formula>AND(task_start&lt;=HE$6,ROUNDDOWN((task_end-task_start+1)*task_progress,0)+task_start-1&gt;=HE$6)</formula>
    </cfRule>
    <cfRule type="expression" dxfId="543" priority="966" stopIfTrue="1">
      <formula>AND(task_end&gt;=HE$6,task_start&lt;HF$6)</formula>
    </cfRule>
  </conditionalFormatting>
  <conditionalFormatting sqref="HL74:HR77">
    <cfRule type="expression" dxfId="542" priority="964">
      <formula>AND(TODAY()&gt;=HL$6,TODAY()&lt;HM$6)</formula>
    </cfRule>
  </conditionalFormatting>
  <conditionalFormatting sqref="HL74:HR77">
    <cfRule type="expression" dxfId="541" priority="962">
      <formula>AND(task_start&lt;=HL$6,ROUNDDOWN((task_end-task_start+1)*task_progress,0)+task_start-1&gt;=HL$6)</formula>
    </cfRule>
    <cfRule type="expression" dxfId="540" priority="963" stopIfTrue="1">
      <formula>AND(task_end&gt;=HL$6,task_start&lt;HM$6)</formula>
    </cfRule>
  </conditionalFormatting>
  <conditionalFormatting sqref="HS74:HY77">
    <cfRule type="expression" dxfId="539" priority="961">
      <formula>AND(TODAY()&gt;=HS$6,TODAY()&lt;HT$6)</formula>
    </cfRule>
  </conditionalFormatting>
  <conditionalFormatting sqref="HS74:HY77">
    <cfRule type="expression" dxfId="538" priority="959">
      <formula>AND(task_start&lt;=HS$6,ROUNDDOWN((task_end-task_start+1)*task_progress,0)+task_start-1&gt;=HS$6)</formula>
    </cfRule>
    <cfRule type="expression" dxfId="537" priority="960" stopIfTrue="1">
      <formula>AND(task_end&gt;=HS$6,task_start&lt;HT$6)</formula>
    </cfRule>
  </conditionalFormatting>
  <conditionalFormatting sqref="HZ74:IF77">
    <cfRule type="expression" dxfId="536" priority="958">
      <formula>AND(TODAY()&gt;=HZ$6,TODAY()&lt;IA$6)</formula>
    </cfRule>
  </conditionalFormatting>
  <conditionalFormatting sqref="HZ74:IF77">
    <cfRule type="expression" dxfId="535" priority="956">
      <formula>AND(task_start&lt;=HZ$6,ROUNDDOWN((task_end-task_start+1)*task_progress,0)+task_start-1&gt;=HZ$6)</formula>
    </cfRule>
    <cfRule type="expression" dxfId="534" priority="957" stopIfTrue="1">
      <formula>AND(task_end&gt;=HZ$6,task_start&lt;IA$6)</formula>
    </cfRule>
  </conditionalFormatting>
  <conditionalFormatting sqref="IG74:IM77">
    <cfRule type="expression" dxfId="533" priority="955">
      <formula>AND(TODAY()&gt;=IG$6,TODAY()&lt;IH$6)</formula>
    </cfRule>
  </conditionalFormatting>
  <conditionalFormatting sqref="IG74:IM77">
    <cfRule type="expression" dxfId="532" priority="953">
      <formula>AND(task_start&lt;=IG$6,ROUNDDOWN((task_end-task_start+1)*task_progress,0)+task_start-1&gt;=IG$6)</formula>
    </cfRule>
    <cfRule type="expression" dxfId="531" priority="954" stopIfTrue="1">
      <formula>AND(task_end&gt;=IG$6,task_start&lt;IH$6)</formula>
    </cfRule>
  </conditionalFormatting>
  <conditionalFormatting sqref="IN74:IT77">
    <cfRule type="expression" dxfId="530" priority="952">
      <formula>AND(TODAY()&gt;=IN$6,TODAY()&lt;IO$6)</formula>
    </cfRule>
  </conditionalFormatting>
  <conditionalFormatting sqref="IN74:IT77">
    <cfRule type="expression" dxfId="529" priority="950">
      <formula>AND(task_start&lt;=IN$6,ROUNDDOWN((task_end-task_start+1)*task_progress,0)+task_start-1&gt;=IN$6)</formula>
    </cfRule>
    <cfRule type="expression" dxfId="528" priority="951" stopIfTrue="1">
      <formula>AND(task_end&gt;=IN$6,task_start&lt;IO$6)</formula>
    </cfRule>
  </conditionalFormatting>
  <conditionalFormatting sqref="IU74:JA77">
    <cfRule type="expression" dxfId="527" priority="949">
      <formula>AND(TODAY()&gt;=IU$6,TODAY()&lt;IV$6)</formula>
    </cfRule>
  </conditionalFormatting>
  <conditionalFormatting sqref="IU74:JA77">
    <cfRule type="expression" dxfId="526" priority="947">
      <formula>AND(task_start&lt;=IU$6,ROUNDDOWN((task_end-task_start+1)*task_progress,0)+task_start-1&gt;=IU$6)</formula>
    </cfRule>
    <cfRule type="expression" dxfId="525" priority="948" stopIfTrue="1">
      <formula>AND(task_end&gt;=IU$6,task_start&lt;IV$6)</formula>
    </cfRule>
  </conditionalFormatting>
  <conditionalFormatting sqref="JB74:JH77">
    <cfRule type="expression" dxfId="524" priority="946">
      <formula>AND(TODAY()&gt;=JB$6,TODAY()&lt;JC$6)</formula>
    </cfRule>
  </conditionalFormatting>
  <conditionalFormatting sqref="JB74:JH77">
    <cfRule type="expression" dxfId="523" priority="944">
      <formula>AND(task_start&lt;=JB$6,ROUNDDOWN((task_end-task_start+1)*task_progress,0)+task_start-1&gt;=JB$6)</formula>
    </cfRule>
    <cfRule type="expression" dxfId="522" priority="945" stopIfTrue="1">
      <formula>AND(task_end&gt;=JB$6,task_start&lt;JC$6)</formula>
    </cfRule>
  </conditionalFormatting>
  <conditionalFormatting sqref="JI74:JO77">
    <cfRule type="expression" dxfId="521" priority="943">
      <formula>AND(TODAY()&gt;=JI$6,TODAY()&lt;JJ$6)</formula>
    </cfRule>
  </conditionalFormatting>
  <conditionalFormatting sqref="JI74:JO77">
    <cfRule type="expression" dxfId="520" priority="941">
      <formula>AND(task_start&lt;=JI$6,ROUNDDOWN((task_end-task_start+1)*task_progress,0)+task_start-1&gt;=JI$6)</formula>
    </cfRule>
    <cfRule type="expression" dxfId="519" priority="942" stopIfTrue="1">
      <formula>AND(task_end&gt;=JI$6,task_start&lt;JJ$6)</formula>
    </cfRule>
  </conditionalFormatting>
  <conditionalFormatting sqref="JP74:JV77">
    <cfRule type="expression" dxfId="518" priority="940">
      <formula>AND(TODAY()&gt;=JP$6,TODAY()&lt;JQ$6)</formula>
    </cfRule>
  </conditionalFormatting>
  <conditionalFormatting sqref="JP74:JV77">
    <cfRule type="expression" dxfId="517" priority="938">
      <formula>AND(task_start&lt;=JP$6,ROUNDDOWN((task_end-task_start+1)*task_progress,0)+task_start-1&gt;=JP$6)</formula>
    </cfRule>
    <cfRule type="expression" dxfId="516" priority="939" stopIfTrue="1">
      <formula>AND(task_end&gt;=JP$6,task_start&lt;JQ$6)</formula>
    </cfRule>
  </conditionalFormatting>
  <conditionalFormatting sqref="JW74:KC77">
    <cfRule type="expression" dxfId="515" priority="937">
      <formula>AND(TODAY()&gt;=JW$6,TODAY()&lt;JX$6)</formula>
    </cfRule>
  </conditionalFormatting>
  <conditionalFormatting sqref="JW74:KC77">
    <cfRule type="expression" dxfId="514" priority="935">
      <formula>AND(task_start&lt;=JW$6,ROUNDDOWN((task_end-task_start+1)*task_progress,0)+task_start-1&gt;=JW$6)</formula>
    </cfRule>
    <cfRule type="expression" dxfId="513" priority="936" stopIfTrue="1">
      <formula>AND(task_end&gt;=JW$6,task_start&lt;JX$6)</formula>
    </cfRule>
  </conditionalFormatting>
  <conditionalFormatting sqref="KD74:KJ77">
    <cfRule type="expression" dxfId="512" priority="934">
      <formula>AND(TODAY()&gt;=KD$6,TODAY()&lt;KE$6)</formula>
    </cfRule>
  </conditionalFormatting>
  <conditionalFormatting sqref="KD74:KJ77">
    <cfRule type="expression" dxfId="511" priority="932">
      <formula>AND(task_start&lt;=KD$6,ROUNDDOWN((task_end-task_start+1)*task_progress,0)+task_start-1&gt;=KD$6)</formula>
    </cfRule>
    <cfRule type="expression" dxfId="510" priority="933" stopIfTrue="1">
      <formula>AND(task_end&gt;=KD$6,task_start&lt;KE$6)</formula>
    </cfRule>
  </conditionalFormatting>
  <conditionalFormatting sqref="E49:E51">
    <cfRule type="dataBar" priority="931">
      <dataBar>
        <cfvo type="num" val="0"/>
        <cfvo type="num" val="1"/>
        <color theme="0" tint="-0.249977111117893"/>
      </dataBar>
      <extLst>
        <ext xmlns:x14="http://schemas.microsoft.com/office/spreadsheetml/2009/9/main" uri="{B025F937-C7B1-47D3-B67F-A62EFF666E3E}">
          <x14:id>{F3FA1502-4ED6-443E-8B3A-F45FA8B19810}</x14:id>
        </ext>
      </extLst>
    </cfRule>
  </conditionalFormatting>
  <conditionalFormatting sqref="E61:E67">
    <cfRule type="dataBar" priority="929">
      <dataBar>
        <cfvo type="num" val="0"/>
        <cfvo type="num" val="1"/>
        <color theme="0" tint="-0.249977111117893"/>
      </dataBar>
      <extLst>
        <ext xmlns:x14="http://schemas.microsoft.com/office/spreadsheetml/2009/9/main" uri="{B025F937-C7B1-47D3-B67F-A62EFF666E3E}">
          <x14:id>{19517E60-5212-4E79-B938-F85FD684351C}</x14:id>
        </ext>
      </extLst>
    </cfRule>
  </conditionalFormatting>
  <conditionalFormatting sqref="E68:E73">
    <cfRule type="dataBar" priority="928">
      <dataBar>
        <cfvo type="num" val="0"/>
        <cfvo type="num" val="1"/>
        <color theme="0" tint="-0.249977111117893"/>
      </dataBar>
      <extLst>
        <ext xmlns:x14="http://schemas.microsoft.com/office/spreadsheetml/2009/9/main" uri="{B025F937-C7B1-47D3-B67F-A62EFF666E3E}">
          <x14:id>{EF4A37B2-E216-498C-B634-C520D771220C}</x14:id>
        </ext>
      </extLst>
    </cfRule>
  </conditionalFormatting>
  <conditionalFormatting sqref="E74:E77">
    <cfRule type="dataBar" priority="927">
      <dataBar>
        <cfvo type="num" val="0"/>
        <cfvo type="num" val="1"/>
        <color theme="0" tint="-0.249977111117893"/>
      </dataBar>
      <extLst>
        <ext xmlns:x14="http://schemas.microsoft.com/office/spreadsheetml/2009/9/main" uri="{B025F937-C7B1-47D3-B67F-A62EFF666E3E}">
          <x14:id>{55844556-919F-4F40-8183-BFEFB94C2DE3}</x14:id>
        </ext>
      </extLst>
    </cfRule>
  </conditionalFormatting>
  <conditionalFormatting sqref="J78:BM81">
    <cfRule type="expression" dxfId="509" priority="926">
      <formula>AND(TODAY()&gt;=J$6,TODAY()&lt;K$6)</formula>
    </cfRule>
  </conditionalFormatting>
  <conditionalFormatting sqref="J78:BM81">
    <cfRule type="expression" dxfId="508" priority="924">
      <formula>AND(task_start&lt;=J$6,ROUNDDOWN((task_end-task_start+1)*task_progress,0)+task_start-1&gt;=J$6)</formula>
    </cfRule>
    <cfRule type="expression" dxfId="507" priority="925" stopIfTrue="1">
      <formula>AND(task_end&gt;=J$6,task_start&lt;K$6)</formula>
    </cfRule>
  </conditionalFormatting>
  <conditionalFormatting sqref="BN78:BT81">
    <cfRule type="expression" dxfId="506" priority="923">
      <formula>AND(TODAY()&gt;=BN$6,TODAY()&lt;BO$6)</formula>
    </cfRule>
  </conditionalFormatting>
  <conditionalFormatting sqref="BN78:BT81">
    <cfRule type="expression" dxfId="505" priority="921">
      <formula>AND(task_start&lt;=BN$6,ROUNDDOWN((task_end-task_start+1)*task_progress,0)+task_start-1&gt;=BN$6)</formula>
    </cfRule>
    <cfRule type="expression" dxfId="504" priority="922" stopIfTrue="1">
      <formula>AND(task_end&gt;=BN$6,task_start&lt;BO$6)</formula>
    </cfRule>
  </conditionalFormatting>
  <conditionalFormatting sqref="BU78:CA81">
    <cfRule type="expression" dxfId="503" priority="920">
      <formula>AND(TODAY()&gt;=BU$6,TODAY()&lt;BV$6)</formula>
    </cfRule>
  </conditionalFormatting>
  <conditionalFormatting sqref="BU78:CA81">
    <cfRule type="expression" dxfId="502" priority="918">
      <formula>AND(task_start&lt;=BU$6,ROUNDDOWN((task_end-task_start+1)*task_progress,0)+task_start-1&gt;=BU$6)</formula>
    </cfRule>
    <cfRule type="expression" dxfId="501" priority="919" stopIfTrue="1">
      <formula>AND(task_end&gt;=BU$6,task_start&lt;BV$6)</formula>
    </cfRule>
  </conditionalFormatting>
  <conditionalFormatting sqref="CB78:CH81">
    <cfRule type="expression" dxfId="500" priority="917">
      <formula>AND(TODAY()&gt;=CB$6,TODAY()&lt;CC$6)</formula>
    </cfRule>
  </conditionalFormatting>
  <conditionalFormatting sqref="CB78:CH81">
    <cfRule type="expression" dxfId="499" priority="915">
      <formula>AND(task_start&lt;=CB$6,ROUNDDOWN((task_end-task_start+1)*task_progress,0)+task_start-1&gt;=CB$6)</formula>
    </cfRule>
    <cfRule type="expression" dxfId="498" priority="916" stopIfTrue="1">
      <formula>AND(task_end&gt;=CB$6,task_start&lt;CC$6)</formula>
    </cfRule>
  </conditionalFormatting>
  <conditionalFormatting sqref="CI78:CO81">
    <cfRule type="expression" dxfId="497" priority="914">
      <formula>AND(TODAY()&gt;=CI$6,TODAY()&lt;CJ$6)</formula>
    </cfRule>
  </conditionalFormatting>
  <conditionalFormatting sqref="CI78:CO81">
    <cfRule type="expression" dxfId="496" priority="912">
      <formula>AND(task_start&lt;=CI$6,ROUNDDOWN((task_end-task_start+1)*task_progress,0)+task_start-1&gt;=CI$6)</formula>
    </cfRule>
    <cfRule type="expression" dxfId="495" priority="913" stopIfTrue="1">
      <formula>AND(task_end&gt;=CI$6,task_start&lt;CJ$6)</formula>
    </cfRule>
  </conditionalFormatting>
  <conditionalFormatting sqref="CP78:CV81">
    <cfRule type="expression" dxfId="494" priority="911">
      <formula>AND(TODAY()&gt;=CP$6,TODAY()&lt;CQ$6)</formula>
    </cfRule>
  </conditionalFormatting>
  <conditionalFormatting sqref="CP78:CV81">
    <cfRule type="expression" dxfId="493" priority="909">
      <formula>AND(task_start&lt;=CP$6,ROUNDDOWN((task_end-task_start+1)*task_progress,0)+task_start-1&gt;=CP$6)</formula>
    </cfRule>
    <cfRule type="expression" dxfId="492" priority="910" stopIfTrue="1">
      <formula>AND(task_end&gt;=CP$6,task_start&lt;CQ$6)</formula>
    </cfRule>
  </conditionalFormatting>
  <conditionalFormatting sqref="CW78:DC81">
    <cfRule type="expression" dxfId="491" priority="908">
      <formula>AND(TODAY()&gt;=CW$6,TODAY()&lt;CX$6)</formula>
    </cfRule>
  </conditionalFormatting>
  <conditionalFormatting sqref="CW78:DC81">
    <cfRule type="expression" dxfId="490" priority="906">
      <formula>AND(task_start&lt;=CW$6,ROUNDDOWN((task_end-task_start+1)*task_progress,0)+task_start-1&gt;=CW$6)</formula>
    </cfRule>
    <cfRule type="expression" dxfId="489" priority="907" stopIfTrue="1">
      <formula>AND(task_end&gt;=CW$6,task_start&lt;CX$6)</formula>
    </cfRule>
  </conditionalFormatting>
  <conditionalFormatting sqref="DD78:DJ81">
    <cfRule type="expression" dxfId="488" priority="905">
      <formula>AND(TODAY()&gt;=DD$6,TODAY()&lt;DE$6)</formula>
    </cfRule>
  </conditionalFormatting>
  <conditionalFormatting sqref="DD78:DJ81">
    <cfRule type="expression" dxfId="487" priority="903">
      <formula>AND(task_start&lt;=DD$6,ROUNDDOWN((task_end-task_start+1)*task_progress,0)+task_start-1&gt;=DD$6)</formula>
    </cfRule>
    <cfRule type="expression" dxfId="486" priority="904" stopIfTrue="1">
      <formula>AND(task_end&gt;=DD$6,task_start&lt;DE$6)</formula>
    </cfRule>
  </conditionalFormatting>
  <conditionalFormatting sqref="DK78:DQ81">
    <cfRule type="expression" dxfId="485" priority="902">
      <formula>AND(TODAY()&gt;=DK$6,TODAY()&lt;DL$6)</formula>
    </cfRule>
  </conditionalFormatting>
  <conditionalFormatting sqref="DK78:DQ81">
    <cfRule type="expression" dxfId="484" priority="900">
      <formula>AND(task_start&lt;=DK$6,ROUNDDOWN((task_end-task_start+1)*task_progress,0)+task_start-1&gt;=DK$6)</formula>
    </cfRule>
    <cfRule type="expression" dxfId="483" priority="901" stopIfTrue="1">
      <formula>AND(task_end&gt;=DK$6,task_start&lt;DL$6)</formula>
    </cfRule>
  </conditionalFormatting>
  <conditionalFormatting sqref="DR78:DX81">
    <cfRule type="expression" dxfId="482" priority="899">
      <formula>AND(TODAY()&gt;=DR$6,TODAY()&lt;DS$6)</formula>
    </cfRule>
  </conditionalFormatting>
  <conditionalFormatting sqref="DR78:DX81">
    <cfRule type="expression" dxfId="481" priority="897">
      <formula>AND(task_start&lt;=DR$6,ROUNDDOWN((task_end-task_start+1)*task_progress,0)+task_start-1&gt;=DR$6)</formula>
    </cfRule>
    <cfRule type="expression" dxfId="480" priority="898" stopIfTrue="1">
      <formula>AND(task_end&gt;=DR$6,task_start&lt;DS$6)</formula>
    </cfRule>
  </conditionalFormatting>
  <conditionalFormatting sqref="DY78:EE81">
    <cfRule type="expression" dxfId="479" priority="896">
      <formula>AND(TODAY()&gt;=DY$6,TODAY()&lt;DZ$6)</formula>
    </cfRule>
  </conditionalFormatting>
  <conditionalFormatting sqref="DY78:EE81">
    <cfRule type="expression" dxfId="478" priority="894">
      <formula>AND(task_start&lt;=DY$6,ROUNDDOWN((task_end-task_start+1)*task_progress,0)+task_start-1&gt;=DY$6)</formula>
    </cfRule>
    <cfRule type="expression" dxfId="477" priority="895" stopIfTrue="1">
      <formula>AND(task_end&gt;=DY$6,task_start&lt;DZ$6)</formula>
    </cfRule>
  </conditionalFormatting>
  <conditionalFormatting sqref="EF78:EL81">
    <cfRule type="expression" dxfId="476" priority="893">
      <formula>AND(TODAY()&gt;=EF$6,TODAY()&lt;EG$6)</formula>
    </cfRule>
  </conditionalFormatting>
  <conditionalFormatting sqref="EF78:EL81">
    <cfRule type="expression" dxfId="475" priority="891">
      <formula>AND(task_start&lt;=EF$6,ROUNDDOWN((task_end-task_start+1)*task_progress,0)+task_start-1&gt;=EF$6)</formula>
    </cfRule>
    <cfRule type="expression" dxfId="474" priority="892" stopIfTrue="1">
      <formula>AND(task_end&gt;=EF$6,task_start&lt;EG$6)</formula>
    </cfRule>
  </conditionalFormatting>
  <conditionalFormatting sqref="EM78:ES81">
    <cfRule type="expression" dxfId="473" priority="890">
      <formula>AND(TODAY()&gt;=EM$6,TODAY()&lt;EN$6)</formula>
    </cfRule>
  </conditionalFormatting>
  <conditionalFormatting sqref="EM78:ES81">
    <cfRule type="expression" dxfId="472" priority="888">
      <formula>AND(task_start&lt;=EM$6,ROUNDDOWN((task_end-task_start+1)*task_progress,0)+task_start-1&gt;=EM$6)</formula>
    </cfRule>
    <cfRule type="expression" dxfId="471" priority="889" stopIfTrue="1">
      <formula>AND(task_end&gt;=EM$6,task_start&lt;EN$6)</formula>
    </cfRule>
  </conditionalFormatting>
  <conditionalFormatting sqref="ET78:EZ81">
    <cfRule type="expression" dxfId="470" priority="887">
      <formula>AND(TODAY()&gt;=ET$6,TODAY()&lt;EU$6)</formula>
    </cfRule>
  </conditionalFormatting>
  <conditionalFormatting sqref="ET78:EZ81">
    <cfRule type="expression" dxfId="469" priority="885">
      <formula>AND(task_start&lt;=ET$6,ROUNDDOWN((task_end-task_start+1)*task_progress,0)+task_start-1&gt;=ET$6)</formula>
    </cfRule>
    <cfRule type="expression" dxfId="468" priority="886" stopIfTrue="1">
      <formula>AND(task_end&gt;=ET$6,task_start&lt;EU$6)</formula>
    </cfRule>
  </conditionalFormatting>
  <conditionalFormatting sqref="FA78:FG81">
    <cfRule type="expression" dxfId="467" priority="884">
      <formula>AND(TODAY()&gt;=FA$6,TODAY()&lt;FB$6)</formula>
    </cfRule>
  </conditionalFormatting>
  <conditionalFormatting sqref="FA78:FG81">
    <cfRule type="expression" dxfId="466" priority="882">
      <formula>AND(task_start&lt;=FA$6,ROUNDDOWN((task_end-task_start+1)*task_progress,0)+task_start-1&gt;=FA$6)</formula>
    </cfRule>
    <cfRule type="expression" dxfId="465" priority="883" stopIfTrue="1">
      <formula>AND(task_end&gt;=FA$6,task_start&lt;FB$6)</formula>
    </cfRule>
  </conditionalFormatting>
  <conditionalFormatting sqref="FH78:FN81">
    <cfRule type="expression" dxfId="464" priority="881">
      <formula>AND(TODAY()&gt;=FH$6,TODAY()&lt;FI$6)</formula>
    </cfRule>
  </conditionalFormatting>
  <conditionalFormatting sqref="FH78:FN81">
    <cfRule type="expression" dxfId="463" priority="879">
      <formula>AND(task_start&lt;=FH$6,ROUNDDOWN((task_end-task_start+1)*task_progress,0)+task_start-1&gt;=FH$6)</formula>
    </cfRule>
    <cfRule type="expression" dxfId="462" priority="880" stopIfTrue="1">
      <formula>AND(task_end&gt;=FH$6,task_start&lt;FI$6)</formula>
    </cfRule>
  </conditionalFormatting>
  <conditionalFormatting sqref="FO78:FU81">
    <cfRule type="expression" dxfId="461" priority="878">
      <formula>AND(TODAY()&gt;=FO$6,TODAY()&lt;FP$6)</formula>
    </cfRule>
  </conditionalFormatting>
  <conditionalFormatting sqref="FO78:FU81">
    <cfRule type="expression" dxfId="460" priority="876">
      <formula>AND(task_start&lt;=FO$6,ROUNDDOWN((task_end-task_start+1)*task_progress,0)+task_start-1&gt;=FO$6)</formula>
    </cfRule>
    <cfRule type="expression" dxfId="459" priority="877" stopIfTrue="1">
      <formula>AND(task_end&gt;=FO$6,task_start&lt;FP$6)</formula>
    </cfRule>
  </conditionalFormatting>
  <conditionalFormatting sqref="FV78:GB81">
    <cfRule type="expression" dxfId="458" priority="875">
      <formula>AND(TODAY()&gt;=FV$6,TODAY()&lt;FW$6)</formula>
    </cfRule>
  </conditionalFormatting>
  <conditionalFormatting sqref="FV78:GB81">
    <cfRule type="expression" dxfId="457" priority="873">
      <formula>AND(task_start&lt;=FV$6,ROUNDDOWN((task_end-task_start+1)*task_progress,0)+task_start-1&gt;=FV$6)</formula>
    </cfRule>
    <cfRule type="expression" dxfId="456" priority="874" stopIfTrue="1">
      <formula>AND(task_end&gt;=FV$6,task_start&lt;FW$6)</formula>
    </cfRule>
  </conditionalFormatting>
  <conditionalFormatting sqref="GC78:GI81">
    <cfRule type="expression" dxfId="455" priority="872">
      <formula>AND(TODAY()&gt;=GC$6,TODAY()&lt;GD$6)</formula>
    </cfRule>
  </conditionalFormatting>
  <conditionalFormatting sqref="GC78:GI81">
    <cfRule type="expression" dxfId="454" priority="870">
      <formula>AND(task_start&lt;=GC$6,ROUNDDOWN((task_end-task_start+1)*task_progress,0)+task_start-1&gt;=GC$6)</formula>
    </cfRule>
    <cfRule type="expression" dxfId="453" priority="871" stopIfTrue="1">
      <formula>AND(task_end&gt;=GC$6,task_start&lt;GD$6)</formula>
    </cfRule>
  </conditionalFormatting>
  <conditionalFormatting sqref="GJ78:GP81">
    <cfRule type="expression" dxfId="452" priority="869">
      <formula>AND(TODAY()&gt;=GJ$6,TODAY()&lt;GK$6)</formula>
    </cfRule>
  </conditionalFormatting>
  <conditionalFormatting sqref="GJ78:GP81">
    <cfRule type="expression" dxfId="451" priority="867">
      <formula>AND(task_start&lt;=GJ$6,ROUNDDOWN((task_end-task_start+1)*task_progress,0)+task_start-1&gt;=GJ$6)</formula>
    </cfRule>
    <cfRule type="expression" dxfId="450" priority="868" stopIfTrue="1">
      <formula>AND(task_end&gt;=GJ$6,task_start&lt;GK$6)</formula>
    </cfRule>
  </conditionalFormatting>
  <conditionalFormatting sqref="GQ78:GW81">
    <cfRule type="expression" dxfId="449" priority="866">
      <formula>AND(TODAY()&gt;=GQ$6,TODAY()&lt;GR$6)</formula>
    </cfRule>
  </conditionalFormatting>
  <conditionalFormatting sqref="GQ78:GW81">
    <cfRule type="expression" dxfId="448" priority="864">
      <formula>AND(task_start&lt;=GQ$6,ROUNDDOWN((task_end-task_start+1)*task_progress,0)+task_start-1&gt;=GQ$6)</formula>
    </cfRule>
    <cfRule type="expression" dxfId="447" priority="865" stopIfTrue="1">
      <formula>AND(task_end&gt;=GQ$6,task_start&lt;GR$6)</formula>
    </cfRule>
  </conditionalFormatting>
  <conditionalFormatting sqref="GX78:HD81">
    <cfRule type="expression" dxfId="446" priority="863">
      <formula>AND(TODAY()&gt;=GX$6,TODAY()&lt;GY$6)</formula>
    </cfRule>
  </conditionalFormatting>
  <conditionalFormatting sqref="GX78:HD81">
    <cfRule type="expression" dxfId="445" priority="861">
      <formula>AND(task_start&lt;=GX$6,ROUNDDOWN((task_end-task_start+1)*task_progress,0)+task_start-1&gt;=GX$6)</formula>
    </cfRule>
    <cfRule type="expression" dxfId="444" priority="862" stopIfTrue="1">
      <formula>AND(task_end&gt;=GX$6,task_start&lt;GY$6)</formula>
    </cfRule>
  </conditionalFormatting>
  <conditionalFormatting sqref="HE78:HK81">
    <cfRule type="expression" dxfId="443" priority="860">
      <formula>AND(TODAY()&gt;=HE$6,TODAY()&lt;HF$6)</formula>
    </cfRule>
  </conditionalFormatting>
  <conditionalFormatting sqref="HE78:HK81">
    <cfRule type="expression" dxfId="442" priority="858">
      <formula>AND(task_start&lt;=HE$6,ROUNDDOWN((task_end-task_start+1)*task_progress,0)+task_start-1&gt;=HE$6)</formula>
    </cfRule>
    <cfRule type="expression" dxfId="441" priority="859" stopIfTrue="1">
      <formula>AND(task_end&gt;=HE$6,task_start&lt;HF$6)</formula>
    </cfRule>
  </conditionalFormatting>
  <conditionalFormatting sqref="HL78:HR81">
    <cfRule type="expression" dxfId="440" priority="857">
      <formula>AND(TODAY()&gt;=HL$6,TODAY()&lt;HM$6)</formula>
    </cfRule>
  </conditionalFormatting>
  <conditionalFormatting sqref="HL78:HR81">
    <cfRule type="expression" dxfId="439" priority="855">
      <formula>AND(task_start&lt;=HL$6,ROUNDDOWN((task_end-task_start+1)*task_progress,0)+task_start-1&gt;=HL$6)</formula>
    </cfRule>
    <cfRule type="expression" dxfId="438" priority="856" stopIfTrue="1">
      <formula>AND(task_end&gt;=HL$6,task_start&lt;HM$6)</formula>
    </cfRule>
  </conditionalFormatting>
  <conditionalFormatting sqref="HS78:HY81">
    <cfRule type="expression" dxfId="437" priority="854">
      <formula>AND(TODAY()&gt;=HS$6,TODAY()&lt;HT$6)</formula>
    </cfRule>
  </conditionalFormatting>
  <conditionalFormatting sqref="HS78:HY81">
    <cfRule type="expression" dxfId="436" priority="852">
      <formula>AND(task_start&lt;=HS$6,ROUNDDOWN((task_end-task_start+1)*task_progress,0)+task_start-1&gt;=HS$6)</formula>
    </cfRule>
    <cfRule type="expression" dxfId="435" priority="853" stopIfTrue="1">
      <formula>AND(task_end&gt;=HS$6,task_start&lt;HT$6)</formula>
    </cfRule>
  </conditionalFormatting>
  <conditionalFormatting sqref="HZ78:IF81">
    <cfRule type="expression" dxfId="434" priority="851">
      <formula>AND(TODAY()&gt;=HZ$6,TODAY()&lt;IA$6)</formula>
    </cfRule>
  </conditionalFormatting>
  <conditionalFormatting sqref="HZ78:IF81">
    <cfRule type="expression" dxfId="433" priority="849">
      <formula>AND(task_start&lt;=HZ$6,ROUNDDOWN((task_end-task_start+1)*task_progress,0)+task_start-1&gt;=HZ$6)</formula>
    </cfRule>
    <cfRule type="expression" dxfId="432" priority="850" stopIfTrue="1">
      <formula>AND(task_end&gt;=HZ$6,task_start&lt;IA$6)</formula>
    </cfRule>
  </conditionalFormatting>
  <conditionalFormatting sqref="IG78:IM81">
    <cfRule type="expression" dxfId="431" priority="848">
      <formula>AND(TODAY()&gt;=IG$6,TODAY()&lt;IH$6)</formula>
    </cfRule>
  </conditionalFormatting>
  <conditionalFormatting sqref="IG78:IM81">
    <cfRule type="expression" dxfId="430" priority="846">
      <formula>AND(task_start&lt;=IG$6,ROUNDDOWN((task_end-task_start+1)*task_progress,0)+task_start-1&gt;=IG$6)</formula>
    </cfRule>
    <cfRule type="expression" dxfId="429" priority="847" stopIfTrue="1">
      <formula>AND(task_end&gt;=IG$6,task_start&lt;IH$6)</formula>
    </cfRule>
  </conditionalFormatting>
  <conditionalFormatting sqref="IN78:IT81">
    <cfRule type="expression" dxfId="428" priority="845">
      <formula>AND(TODAY()&gt;=IN$6,TODAY()&lt;IO$6)</formula>
    </cfRule>
  </conditionalFormatting>
  <conditionalFormatting sqref="IN78:IT81">
    <cfRule type="expression" dxfId="427" priority="843">
      <formula>AND(task_start&lt;=IN$6,ROUNDDOWN((task_end-task_start+1)*task_progress,0)+task_start-1&gt;=IN$6)</formula>
    </cfRule>
    <cfRule type="expression" dxfId="426" priority="844" stopIfTrue="1">
      <formula>AND(task_end&gt;=IN$6,task_start&lt;IO$6)</formula>
    </cfRule>
  </conditionalFormatting>
  <conditionalFormatting sqref="IU78:JA81">
    <cfRule type="expression" dxfId="425" priority="842">
      <formula>AND(TODAY()&gt;=IU$6,TODAY()&lt;IV$6)</formula>
    </cfRule>
  </conditionalFormatting>
  <conditionalFormatting sqref="IU78:JA81">
    <cfRule type="expression" dxfId="424" priority="840">
      <formula>AND(task_start&lt;=IU$6,ROUNDDOWN((task_end-task_start+1)*task_progress,0)+task_start-1&gt;=IU$6)</formula>
    </cfRule>
    <cfRule type="expression" dxfId="423" priority="841" stopIfTrue="1">
      <formula>AND(task_end&gt;=IU$6,task_start&lt;IV$6)</formula>
    </cfRule>
  </conditionalFormatting>
  <conditionalFormatting sqref="JB78:JH81">
    <cfRule type="expression" dxfId="422" priority="839">
      <formula>AND(TODAY()&gt;=JB$6,TODAY()&lt;JC$6)</formula>
    </cfRule>
  </conditionalFormatting>
  <conditionalFormatting sqref="JB78:JH81">
    <cfRule type="expression" dxfId="421" priority="837">
      <formula>AND(task_start&lt;=JB$6,ROUNDDOWN((task_end-task_start+1)*task_progress,0)+task_start-1&gt;=JB$6)</formula>
    </cfRule>
    <cfRule type="expression" dxfId="420" priority="838" stopIfTrue="1">
      <formula>AND(task_end&gt;=JB$6,task_start&lt;JC$6)</formula>
    </cfRule>
  </conditionalFormatting>
  <conditionalFormatting sqref="JI78:JO81">
    <cfRule type="expression" dxfId="419" priority="836">
      <formula>AND(TODAY()&gt;=JI$6,TODAY()&lt;JJ$6)</formula>
    </cfRule>
  </conditionalFormatting>
  <conditionalFormatting sqref="JI78:JO81">
    <cfRule type="expression" dxfId="418" priority="834">
      <formula>AND(task_start&lt;=JI$6,ROUNDDOWN((task_end-task_start+1)*task_progress,0)+task_start-1&gt;=JI$6)</formula>
    </cfRule>
    <cfRule type="expression" dxfId="417" priority="835" stopIfTrue="1">
      <formula>AND(task_end&gt;=JI$6,task_start&lt;JJ$6)</formula>
    </cfRule>
  </conditionalFormatting>
  <conditionalFormatting sqref="JP78:JV81">
    <cfRule type="expression" dxfId="416" priority="833">
      <formula>AND(TODAY()&gt;=JP$6,TODAY()&lt;JQ$6)</formula>
    </cfRule>
  </conditionalFormatting>
  <conditionalFormatting sqref="JP78:JV81">
    <cfRule type="expression" dxfId="415" priority="831">
      <formula>AND(task_start&lt;=JP$6,ROUNDDOWN((task_end-task_start+1)*task_progress,0)+task_start-1&gt;=JP$6)</formula>
    </cfRule>
    <cfRule type="expression" dxfId="414" priority="832" stopIfTrue="1">
      <formula>AND(task_end&gt;=JP$6,task_start&lt;JQ$6)</formula>
    </cfRule>
  </conditionalFormatting>
  <conditionalFormatting sqref="JW78:KC81">
    <cfRule type="expression" dxfId="413" priority="830">
      <formula>AND(TODAY()&gt;=JW$6,TODAY()&lt;JX$6)</formula>
    </cfRule>
  </conditionalFormatting>
  <conditionalFormatting sqref="JW78:KC81">
    <cfRule type="expression" dxfId="412" priority="828">
      <formula>AND(task_start&lt;=JW$6,ROUNDDOWN((task_end-task_start+1)*task_progress,0)+task_start-1&gt;=JW$6)</formula>
    </cfRule>
    <cfRule type="expression" dxfId="411" priority="829" stopIfTrue="1">
      <formula>AND(task_end&gt;=JW$6,task_start&lt;JX$6)</formula>
    </cfRule>
  </conditionalFormatting>
  <conditionalFormatting sqref="KD78:KJ81">
    <cfRule type="expression" dxfId="410" priority="827">
      <formula>AND(TODAY()&gt;=KD$6,TODAY()&lt;KE$6)</formula>
    </cfRule>
  </conditionalFormatting>
  <conditionalFormatting sqref="KD78:KJ81">
    <cfRule type="expression" dxfId="409" priority="825">
      <formula>AND(task_start&lt;=KD$6,ROUNDDOWN((task_end-task_start+1)*task_progress,0)+task_start-1&gt;=KD$6)</formula>
    </cfRule>
    <cfRule type="expression" dxfId="408" priority="826" stopIfTrue="1">
      <formula>AND(task_end&gt;=KD$6,task_start&lt;KE$6)</formula>
    </cfRule>
  </conditionalFormatting>
  <conditionalFormatting sqref="J82:BM89">
    <cfRule type="expression" dxfId="407" priority="824">
      <formula>AND(TODAY()&gt;=J$6,TODAY()&lt;K$6)</formula>
    </cfRule>
  </conditionalFormatting>
  <conditionalFormatting sqref="J82:BM89">
    <cfRule type="expression" dxfId="406" priority="822">
      <formula>AND(task_start&lt;=J$6,ROUNDDOWN((task_end-task_start+1)*task_progress,0)+task_start-1&gt;=J$6)</formula>
    </cfRule>
    <cfRule type="expression" dxfId="405" priority="823" stopIfTrue="1">
      <formula>AND(task_end&gt;=J$6,task_start&lt;K$6)</formula>
    </cfRule>
  </conditionalFormatting>
  <conditionalFormatting sqref="BN82:BT89">
    <cfRule type="expression" dxfId="404" priority="821">
      <formula>AND(TODAY()&gt;=BN$6,TODAY()&lt;BO$6)</formula>
    </cfRule>
  </conditionalFormatting>
  <conditionalFormatting sqref="BN82:BT89">
    <cfRule type="expression" dxfId="403" priority="819">
      <formula>AND(task_start&lt;=BN$6,ROUNDDOWN((task_end-task_start+1)*task_progress,0)+task_start-1&gt;=BN$6)</formula>
    </cfRule>
    <cfRule type="expression" dxfId="402" priority="820" stopIfTrue="1">
      <formula>AND(task_end&gt;=BN$6,task_start&lt;BO$6)</formula>
    </cfRule>
  </conditionalFormatting>
  <conditionalFormatting sqref="BU82:CA89">
    <cfRule type="expression" dxfId="401" priority="818">
      <formula>AND(TODAY()&gt;=BU$6,TODAY()&lt;BV$6)</formula>
    </cfRule>
  </conditionalFormatting>
  <conditionalFormatting sqref="BU82:CA89">
    <cfRule type="expression" dxfId="400" priority="816">
      <formula>AND(task_start&lt;=BU$6,ROUNDDOWN((task_end-task_start+1)*task_progress,0)+task_start-1&gt;=BU$6)</formula>
    </cfRule>
    <cfRule type="expression" dxfId="399" priority="817" stopIfTrue="1">
      <formula>AND(task_end&gt;=BU$6,task_start&lt;BV$6)</formula>
    </cfRule>
  </conditionalFormatting>
  <conditionalFormatting sqref="CB82:CH89">
    <cfRule type="expression" dxfId="398" priority="815">
      <formula>AND(TODAY()&gt;=CB$6,TODAY()&lt;CC$6)</formula>
    </cfRule>
  </conditionalFormatting>
  <conditionalFormatting sqref="CB82:CH89">
    <cfRule type="expression" dxfId="397" priority="813">
      <formula>AND(task_start&lt;=CB$6,ROUNDDOWN((task_end-task_start+1)*task_progress,0)+task_start-1&gt;=CB$6)</formula>
    </cfRule>
    <cfRule type="expression" dxfId="396" priority="814" stopIfTrue="1">
      <formula>AND(task_end&gt;=CB$6,task_start&lt;CC$6)</formula>
    </cfRule>
  </conditionalFormatting>
  <conditionalFormatting sqref="CI82:CO89">
    <cfRule type="expression" dxfId="395" priority="812">
      <formula>AND(TODAY()&gt;=CI$6,TODAY()&lt;CJ$6)</formula>
    </cfRule>
  </conditionalFormatting>
  <conditionalFormatting sqref="CI82:CO89">
    <cfRule type="expression" dxfId="394" priority="810">
      <formula>AND(task_start&lt;=CI$6,ROUNDDOWN((task_end-task_start+1)*task_progress,0)+task_start-1&gt;=CI$6)</formula>
    </cfRule>
    <cfRule type="expression" dxfId="393" priority="811" stopIfTrue="1">
      <formula>AND(task_end&gt;=CI$6,task_start&lt;CJ$6)</formula>
    </cfRule>
  </conditionalFormatting>
  <conditionalFormatting sqref="CP82:CV89">
    <cfRule type="expression" dxfId="392" priority="809">
      <formula>AND(TODAY()&gt;=CP$6,TODAY()&lt;CQ$6)</formula>
    </cfRule>
  </conditionalFormatting>
  <conditionalFormatting sqref="CP82:CV89">
    <cfRule type="expression" dxfId="391" priority="807">
      <formula>AND(task_start&lt;=CP$6,ROUNDDOWN((task_end-task_start+1)*task_progress,0)+task_start-1&gt;=CP$6)</formula>
    </cfRule>
    <cfRule type="expression" dxfId="390" priority="808" stopIfTrue="1">
      <formula>AND(task_end&gt;=CP$6,task_start&lt;CQ$6)</formula>
    </cfRule>
  </conditionalFormatting>
  <conditionalFormatting sqref="CW82:DC89">
    <cfRule type="expression" dxfId="389" priority="806">
      <formula>AND(TODAY()&gt;=CW$6,TODAY()&lt;CX$6)</formula>
    </cfRule>
  </conditionalFormatting>
  <conditionalFormatting sqref="CW82:DC89">
    <cfRule type="expression" dxfId="388" priority="804">
      <formula>AND(task_start&lt;=CW$6,ROUNDDOWN((task_end-task_start+1)*task_progress,0)+task_start-1&gt;=CW$6)</formula>
    </cfRule>
    <cfRule type="expression" dxfId="387" priority="805" stopIfTrue="1">
      <formula>AND(task_end&gt;=CW$6,task_start&lt;CX$6)</formula>
    </cfRule>
  </conditionalFormatting>
  <conditionalFormatting sqref="DD82:DJ89">
    <cfRule type="expression" dxfId="386" priority="803">
      <formula>AND(TODAY()&gt;=DD$6,TODAY()&lt;DE$6)</formula>
    </cfRule>
  </conditionalFormatting>
  <conditionalFormatting sqref="DD82:DJ89">
    <cfRule type="expression" dxfId="385" priority="801">
      <formula>AND(task_start&lt;=DD$6,ROUNDDOWN((task_end-task_start+1)*task_progress,0)+task_start-1&gt;=DD$6)</formula>
    </cfRule>
    <cfRule type="expression" dxfId="384" priority="802" stopIfTrue="1">
      <formula>AND(task_end&gt;=DD$6,task_start&lt;DE$6)</formula>
    </cfRule>
  </conditionalFormatting>
  <conditionalFormatting sqref="DK82:DQ89">
    <cfRule type="expression" dxfId="383" priority="800">
      <formula>AND(TODAY()&gt;=DK$6,TODAY()&lt;DL$6)</formula>
    </cfRule>
  </conditionalFormatting>
  <conditionalFormatting sqref="DK82:DQ89">
    <cfRule type="expression" dxfId="382" priority="798">
      <formula>AND(task_start&lt;=DK$6,ROUNDDOWN((task_end-task_start+1)*task_progress,0)+task_start-1&gt;=DK$6)</formula>
    </cfRule>
    <cfRule type="expression" dxfId="381" priority="799" stopIfTrue="1">
      <formula>AND(task_end&gt;=DK$6,task_start&lt;DL$6)</formula>
    </cfRule>
  </conditionalFormatting>
  <conditionalFormatting sqref="DR82:DX89">
    <cfRule type="expression" dxfId="380" priority="797">
      <formula>AND(TODAY()&gt;=DR$6,TODAY()&lt;DS$6)</formula>
    </cfRule>
  </conditionalFormatting>
  <conditionalFormatting sqref="DR82:DX89">
    <cfRule type="expression" dxfId="379" priority="795">
      <formula>AND(task_start&lt;=DR$6,ROUNDDOWN((task_end-task_start+1)*task_progress,0)+task_start-1&gt;=DR$6)</formula>
    </cfRule>
    <cfRule type="expression" dxfId="378" priority="796" stopIfTrue="1">
      <formula>AND(task_end&gt;=DR$6,task_start&lt;DS$6)</formula>
    </cfRule>
  </conditionalFormatting>
  <conditionalFormatting sqref="DY82:EE89">
    <cfRule type="expression" dxfId="377" priority="794">
      <formula>AND(TODAY()&gt;=DY$6,TODAY()&lt;DZ$6)</formula>
    </cfRule>
  </conditionalFormatting>
  <conditionalFormatting sqref="DY82:EE89">
    <cfRule type="expression" dxfId="376" priority="792">
      <formula>AND(task_start&lt;=DY$6,ROUNDDOWN((task_end-task_start+1)*task_progress,0)+task_start-1&gt;=DY$6)</formula>
    </cfRule>
    <cfRule type="expression" dxfId="375" priority="793" stopIfTrue="1">
      <formula>AND(task_end&gt;=DY$6,task_start&lt;DZ$6)</formula>
    </cfRule>
  </conditionalFormatting>
  <conditionalFormatting sqref="EF82:EL89">
    <cfRule type="expression" dxfId="374" priority="791">
      <formula>AND(TODAY()&gt;=EF$6,TODAY()&lt;EG$6)</formula>
    </cfRule>
  </conditionalFormatting>
  <conditionalFormatting sqref="EF82:EL89">
    <cfRule type="expression" dxfId="373" priority="789">
      <formula>AND(task_start&lt;=EF$6,ROUNDDOWN((task_end-task_start+1)*task_progress,0)+task_start-1&gt;=EF$6)</formula>
    </cfRule>
    <cfRule type="expression" dxfId="372" priority="790" stopIfTrue="1">
      <formula>AND(task_end&gt;=EF$6,task_start&lt;EG$6)</formula>
    </cfRule>
  </conditionalFormatting>
  <conditionalFormatting sqref="EM82:ES89">
    <cfRule type="expression" dxfId="371" priority="788">
      <formula>AND(TODAY()&gt;=EM$6,TODAY()&lt;EN$6)</formula>
    </cfRule>
  </conditionalFormatting>
  <conditionalFormatting sqref="EM82:ES89">
    <cfRule type="expression" dxfId="370" priority="786">
      <formula>AND(task_start&lt;=EM$6,ROUNDDOWN((task_end-task_start+1)*task_progress,0)+task_start-1&gt;=EM$6)</formula>
    </cfRule>
    <cfRule type="expression" dxfId="369" priority="787" stopIfTrue="1">
      <formula>AND(task_end&gt;=EM$6,task_start&lt;EN$6)</formula>
    </cfRule>
  </conditionalFormatting>
  <conditionalFormatting sqref="ET82:EZ89">
    <cfRule type="expression" dxfId="368" priority="785">
      <formula>AND(TODAY()&gt;=ET$6,TODAY()&lt;EU$6)</formula>
    </cfRule>
  </conditionalFormatting>
  <conditionalFormatting sqref="ET82:EZ89">
    <cfRule type="expression" dxfId="367" priority="783">
      <formula>AND(task_start&lt;=ET$6,ROUNDDOWN((task_end-task_start+1)*task_progress,0)+task_start-1&gt;=ET$6)</formula>
    </cfRule>
    <cfRule type="expression" dxfId="366" priority="784" stopIfTrue="1">
      <formula>AND(task_end&gt;=ET$6,task_start&lt;EU$6)</formula>
    </cfRule>
  </conditionalFormatting>
  <conditionalFormatting sqref="FA82:FG89">
    <cfRule type="expression" dxfId="365" priority="782">
      <formula>AND(TODAY()&gt;=FA$6,TODAY()&lt;FB$6)</formula>
    </cfRule>
  </conditionalFormatting>
  <conditionalFormatting sqref="FA82:FG89">
    <cfRule type="expression" dxfId="364" priority="780">
      <formula>AND(task_start&lt;=FA$6,ROUNDDOWN((task_end-task_start+1)*task_progress,0)+task_start-1&gt;=FA$6)</formula>
    </cfRule>
    <cfRule type="expression" dxfId="363" priority="781" stopIfTrue="1">
      <formula>AND(task_end&gt;=FA$6,task_start&lt;FB$6)</formula>
    </cfRule>
  </conditionalFormatting>
  <conditionalFormatting sqref="FH82:FN89">
    <cfRule type="expression" dxfId="362" priority="779">
      <formula>AND(TODAY()&gt;=FH$6,TODAY()&lt;FI$6)</formula>
    </cfRule>
  </conditionalFormatting>
  <conditionalFormatting sqref="FH82:FN89">
    <cfRule type="expression" dxfId="361" priority="777">
      <formula>AND(task_start&lt;=FH$6,ROUNDDOWN((task_end-task_start+1)*task_progress,0)+task_start-1&gt;=FH$6)</formula>
    </cfRule>
    <cfRule type="expression" dxfId="360" priority="778" stopIfTrue="1">
      <formula>AND(task_end&gt;=FH$6,task_start&lt;FI$6)</formula>
    </cfRule>
  </conditionalFormatting>
  <conditionalFormatting sqref="FO82:FU89">
    <cfRule type="expression" dxfId="359" priority="776">
      <formula>AND(TODAY()&gt;=FO$6,TODAY()&lt;FP$6)</formula>
    </cfRule>
  </conditionalFormatting>
  <conditionalFormatting sqref="FO82:FU89">
    <cfRule type="expression" dxfId="358" priority="774">
      <formula>AND(task_start&lt;=FO$6,ROUNDDOWN((task_end-task_start+1)*task_progress,0)+task_start-1&gt;=FO$6)</formula>
    </cfRule>
    <cfRule type="expression" dxfId="357" priority="775" stopIfTrue="1">
      <formula>AND(task_end&gt;=FO$6,task_start&lt;FP$6)</formula>
    </cfRule>
  </conditionalFormatting>
  <conditionalFormatting sqref="FV82:GB89">
    <cfRule type="expression" dxfId="356" priority="773">
      <formula>AND(TODAY()&gt;=FV$6,TODAY()&lt;FW$6)</formula>
    </cfRule>
  </conditionalFormatting>
  <conditionalFormatting sqref="FV82:GB89">
    <cfRule type="expression" dxfId="355" priority="771">
      <formula>AND(task_start&lt;=FV$6,ROUNDDOWN((task_end-task_start+1)*task_progress,0)+task_start-1&gt;=FV$6)</formula>
    </cfRule>
    <cfRule type="expression" dxfId="354" priority="772" stopIfTrue="1">
      <formula>AND(task_end&gt;=FV$6,task_start&lt;FW$6)</formula>
    </cfRule>
  </conditionalFormatting>
  <conditionalFormatting sqref="GC82:GI89">
    <cfRule type="expression" dxfId="353" priority="770">
      <formula>AND(TODAY()&gt;=GC$6,TODAY()&lt;GD$6)</formula>
    </cfRule>
  </conditionalFormatting>
  <conditionalFormatting sqref="GC82:GI89">
    <cfRule type="expression" dxfId="352" priority="768">
      <formula>AND(task_start&lt;=GC$6,ROUNDDOWN((task_end-task_start+1)*task_progress,0)+task_start-1&gt;=GC$6)</formula>
    </cfRule>
    <cfRule type="expression" dxfId="351" priority="769" stopIfTrue="1">
      <formula>AND(task_end&gt;=GC$6,task_start&lt;GD$6)</formula>
    </cfRule>
  </conditionalFormatting>
  <conditionalFormatting sqref="GJ82:GP89">
    <cfRule type="expression" dxfId="350" priority="767">
      <formula>AND(TODAY()&gt;=GJ$6,TODAY()&lt;GK$6)</formula>
    </cfRule>
  </conditionalFormatting>
  <conditionalFormatting sqref="GJ82:GP89">
    <cfRule type="expression" dxfId="349" priority="765">
      <formula>AND(task_start&lt;=GJ$6,ROUNDDOWN((task_end-task_start+1)*task_progress,0)+task_start-1&gt;=GJ$6)</formula>
    </cfRule>
    <cfRule type="expression" dxfId="348" priority="766" stopIfTrue="1">
      <formula>AND(task_end&gt;=GJ$6,task_start&lt;GK$6)</formula>
    </cfRule>
  </conditionalFormatting>
  <conditionalFormatting sqref="GQ82:GW89">
    <cfRule type="expression" dxfId="347" priority="764">
      <formula>AND(TODAY()&gt;=GQ$6,TODAY()&lt;GR$6)</formula>
    </cfRule>
  </conditionalFormatting>
  <conditionalFormatting sqref="GQ82:GW89">
    <cfRule type="expression" dxfId="346" priority="762">
      <formula>AND(task_start&lt;=GQ$6,ROUNDDOWN((task_end-task_start+1)*task_progress,0)+task_start-1&gt;=GQ$6)</formula>
    </cfRule>
    <cfRule type="expression" dxfId="345" priority="763" stopIfTrue="1">
      <formula>AND(task_end&gt;=GQ$6,task_start&lt;GR$6)</formula>
    </cfRule>
  </conditionalFormatting>
  <conditionalFormatting sqref="GX82:HD89">
    <cfRule type="expression" dxfId="344" priority="761">
      <formula>AND(TODAY()&gt;=GX$6,TODAY()&lt;GY$6)</formula>
    </cfRule>
  </conditionalFormatting>
  <conditionalFormatting sqref="GX82:HD89">
    <cfRule type="expression" dxfId="343" priority="759">
      <formula>AND(task_start&lt;=GX$6,ROUNDDOWN((task_end-task_start+1)*task_progress,0)+task_start-1&gt;=GX$6)</formula>
    </cfRule>
    <cfRule type="expression" dxfId="342" priority="760" stopIfTrue="1">
      <formula>AND(task_end&gt;=GX$6,task_start&lt;GY$6)</formula>
    </cfRule>
  </conditionalFormatting>
  <conditionalFormatting sqref="HE82:HK89">
    <cfRule type="expression" dxfId="341" priority="758">
      <formula>AND(TODAY()&gt;=HE$6,TODAY()&lt;HF$6)</formula>
    </cfRule>
  </conditionalFormatting>
  <conditionalFormatting sqref="HE82:HK89">
    <cfRule type="expression" dxfId="340" priority="756">
      <formula>AND(task_start&lt;=HE$6,ROUNDDOWN((task_end-task_start+1)*task_progress,0)+task_start-1&gt;=HE$6)</formula>
    </cfRule>
    <cfRule type="expression" dxfId="339" priority="757" stopIfTrue="1">
      <formula>AND(task_end&gt;=HE$6,task_start&lt;HF$6)</formula>
    </cfRule>
  </conditionalFormatting>
  <conditionalFormatting sqref="HL82:HR89">
    <cfRule type="expression" dxfId="338" priority="755">
      <formula>AND(TODAY()&gt;=HL$6,TODAY()&lt;HM$6)</formula>
    </cfRule>
  </conditionalFormatting>
  <conditionalFormatting sqref="HL82:HR89">
    <cfRule type="expression" dxfId="337" priority="753">
      <formula>AND(task_start&lt;=HL$6,ROUNDDOWN((task_end-task_start+1)*task_progress,0)+task_start-1&gt;=HL$6)</formula>
    </cfRule>
    <cfRule type="expression" dxfId="336" priority="754" stopIfTrue="1">
      <formula>AND(task_end&gt;=HL$6,task_start&lt;HM$6)</formula>
    </cfRule>
  </conditionalFormatting>
  <conditionalFormatting sqref="HS82:HY89">
    <cfRule type="expression" dxfId="335" priority="752">
      <formula>AND(TODAY()&gt;=HS$6,TODAY()&lt;HT$6)</formula>
    </cfRule>
  </conditionalFormatting>
  <conditionalFormatting sqref="HS82:HY89">
    <cfRule type="expression" dxfId="334" priority="750">
      <formula>AND(task_start&lt;=HS$6,ROUNDDOWN((task_end-task_start+1)*task_progress,0)+task_start-1&gt;=HS$6)</formula>
    </cfRule>
    <cfRule type="expression" dxfId="333" priority="751" stopIfTrue="1">
      <formula>AND(task_end&gt;=HS$6,task_start&lt;HT$6)</formula>
    </cfRule>
  </conditionalFormatting>
  <conditionalFormatting sqref="HZ82:IF89">
    <cfRule type="expression" dxfId="332" priority="749">
      <formula>AND(TODAY()&gt;=HZ$6,TODAY()&lt;IA$6)</formula>
    </cfRule>
  </conditionalFormatting>
  <conditionalFormatting sqref="HZ82:IF89">
    <cfRule type="expression" dxfId="331" priority="747">
      <formula>AND(task_start&lt;=HZ$6,ROUNDDOWN((task_end-task_start+1)*task_progress,0)+task_start-1&gt;=HZ$6)</formula>
    </cfRule>
    <cfRule type="expression" dxfId="330" priority="748" stopIfTrue="1">
      <formula>AND(task_end&gt;=HZ$6,task_start&lt;IA$6)</formula>
    </cfRule>
  </conditionalFormatting>
  <conditionalFormatting sqref="IG82:IM89">
    <cfRule type="expression" dxfId="329" priority="746">
      <formula>AND(TODAY()&gt;=IG$6,TODAY()&lt;IH$6)</formula>
    </cfRule>
  </conditionalFormatting>
  <conditionalFormatting sqref="IG82:IM89">
    <cfRule type="expression" dxfId="328" priority="744">
      <formula>AND(task_start&lt;=IG$6,ROUNDDOWN((task_end-task_start+1)*task_progress,0)+task_start-1&gt;=IG$6)</formula>
    </cfRule>
    <cfRule type="expression" dxfId="327" priority="745" stopIfTrue="1">
      <formula>AND(task_end&gt;=IG$6,task_start&lt;IH$6)</formula>
    </cfRule>
  </conditionalFormatting>
  <conditionalFormatting sqref="IN82:IT89">
    <cfRule type="expression" dxfId="326" priority="743">
      <formula>AND(TODAY()&gt;=IN$6,TODAY()&lt;IO$6)</formula>
    </cfRule>
  </conditionalFormatting>
  <conditionalFormatting sqref="IN82:IT89">
    <cfRule type="expression" dxfId="325" priority="741">
      <formula>AND(task_start&lt;=IN$6,ROUNDDOWN((task_end-task_start+1)*task_progress,0)+task_start-1&gt;=IN$6)</formula>
    </cfRule>
    <cfRule type="expression" dxfId="324" priority="742" stopIfTrue="1">
      <formula>AND(task_end&gt;=IN$6,task_start&lt;IO$6)</formula>
    </cfRule>
  </conditionalFormatting>
  <conditionalFormatting sqref="IU82:JA89">
    <cfRule type="expression" dxfId="323" priority="740">
      <formula>AND(TODAY()&gt;=IU$6,TODAY()&lt;IV$6)</formula>
    </cfRule>
  </conditionalFormatting>
  <conditionalFormatting sqref="IU82:JA89">
    <cfRule type="expression" dxfId="322" priority="738">
      <formula>AND(task_start&lt;=IU$6,ROUNDDOWN((task_end-task_start+1)*task_progress,0)+task_start-1&gt;=IU$6)</formula>
    </cfRule>
    <cfRule type="expression" dxfId="321" priority="739" stopIfTrue="1">
      <formula>AND(task_end&gt;=IU$6,task_start&lt;IV$6)</formula>
    </cfRule>
  </conditionalFormatting>
  <conditionalFormatting sqref="JB82:JH89">
    <cfRule type="expression" dxfId="320" priority="737">
      <formula>AND(TODAY()&gt;=JB$6,TODAY()&lt;JC$6)</formula>
    </cfRule>
  </conditionalFormatting>
  <conditionalFormatting sqref="JB82:JH89">
    <cfRule type="expression" dxfId="319" priority="735">
      <formula>AND(task_start&lt;=JB$6,ROUNDDOWN((task_end-task_start+1)*task_progress,0)+task_start-1&gt;=JB$6)</formula>
    </cfRule>
    <cfRule type="expression" dxfId="318" priority="736" stopIfTrue="1">
      <formula>AND(task_end&gt;=JB$6,task_start&lt;JC$6)</formula>
    </cfRule>
  </conditionalFormatting>
  <conditionalFormatting sqref="JI82:JO89">
    <cfRule type="expression" dxfId="317" priority="734">
      <formula>AND(TODAY()&gt;=JI$6,TODAY()&lt;JJ$6)</formula>
    </cfRule>
  </conditionalFormatting>
  <conditionalFormatting sqref="JI82:JO89">
    <cfRule type="expression" dxfId="316" priority="732">
      <formula>AND(task_start&lt;=JI$6,ROUNDDOWN((task_end-task_start+1)*task_progress,0)+task_start-1&gt;=JI$6)</formula>
    </cfRule>
    <cfRule type="expression" dxfId="315" priority="733" stopIfTrue="1">
      <formula>AND(task_end&gt;=JI$6,task_start&lt;JJ$6)</formula>
    </cfRule>
  </conditionalFormatting>
  <conditionalFormatting sqref="JP82:JV89">
    <cfRule type="expression" dxfId="314" priority="731">
      <formula>AND(TODAY()&gt;=JP$6,TODAY()&lt;JQ$6)</formula>
    </cfRule>
  </conditionalFormatting>
  <conditionalFormatting sqref="JP82:JV89">
    <cfRule type="expression" dxfId="313" priority="729">
      <formula>AND(task_start&lt;=JP$6,ROUNDDOWN((task_end-task_start+1)*task_progress,0)+task_start-1&gt;=JP$6)</formula>
    </cfRule>
    <cfRule type="expression" dxfId="312" priority="730" stopIfTrue="1">
      <formula>AND(task_end&gt;=JP$6,task_start&lt;JQ$6)</formula>
    </cfRule>
  </conditionalFormatting>
  <conditionalFormatting sqref="JW82:KC89">
    <cfRule type="expression" dxfId="311" priority="728">
      <formula>AND(TODAY()&gt;=JW$6,TODAY()&lt;JX$6)</formula>
    </cfRule>
  </conditionalFormatting>
  <conditionalFormatting sqref="JW82:KC89">
    <cfRule type="expression" dxfId="310" priority="726">
      <formula>AND(task_start&lt;=JW$6,ROUNDDOWN((task_end-task_start+1)*task_progress,0)+task_start-1&gt;=JW$6)</formula>
    </cfRule>
    <cfRule type="expression" dxfId="309" priority="727" stopIfTrue="1">
      <formula>AND(task_end&gt;=JW$6,task_start&lt;JX$6)</formula>
    </cfRule>
  </conditionalFormatting>
  <conditionalFormatting sqref="KD82:KJ89">
    <cfRule type="expression" dxfId="308" priority="725">
      <formula>AND(TODAY()&gt;=KD$6,TODAY()&lt;KE$6)</formula>
    </cfRule>
  </conditionalFormatting>
  <conditionalFormatting sqref="KD82:KJ89">
    <cfRule type="expression" dxfId="307" priority="723">
      <formula>AND(task_start&lt;=KD$6,ROUNDDOWN((task_end-task_start+1)*task_progress,0)+task_start-1&gt;=KD$6)</formula>
    </cfRule>
    <cfRule type="expression" dxfId="306" priority="724" stopIfTrue="1">
      <formula>AND(task_end&gt;=KD$6,task_start&lt;KE$6)</formula>
    </cfRule>
  </conditionalFormatting>
  <conditionalFormatting sqref="J90:BM93">
    <cfRule type="expression" dxfId="305" priority="722">
      <formula>AND(TODAY()&gt;=J$6,TODAY()&lt;K$6)</formula>
    </cfRule>
  </conditionalFormatting>
  <conditionalFormatting sqref="J90:BM93">
    <cfRule type="expression" dxfId="304" priority="720">
      <formula>AND(task_start&lt;=J$6,ROUNDDOWN((task_end-task_start+1)*task_progress,0)+task_start-1&gt;=J$6)</formula>
    </cfRule>
    <cfRule type="expression" dxfId="303" priority="721" stopIfTrue="1">
      <formula>AND(task_end&gt;=J$6,task_start&lt;K$6)</formula>
    </cfRule>
  </conditionalFormatting>
  <conditionalFormatting sqref="BN90:BT93">
    <cfRule type="expression" dxfId="302" priority="719">
      <formula>AND(TODAY()&gt;=BN$6,TODAY()&lt;BO$6)</formula>
    </cfRule>
  </conditionalFormatting>
  <conditionalFormatting sqref="BN90:BT93">
    <cfRule type="expression" dxfId="301" priority="717">
      <formula>AND(task_start&lt;=BN$6,ROUNDDOWN((task_end-task_start+1)*task_progress,0)+task_start-1&gt;=BN$6)</formula>
    </cfRule>
    <cfRule type="expression" dxfId="300" priority="718" stopIfTrue="1">
      <formula>AND(task_end&gt;=BN$6,task_start&lt;BO$6)</formula>
    </cfRule>
  </conditionalFormatting>
  <conditionalFormatting sqref="BU90:CA93">
    <cfRule type="expression" dxfId="299" priority="716">
      <formula>AND(TODAY()&gt;=BU$6,TODAY()&lt;BV$6)</formula>
    </cfRule>
  </conditionalFormatting>
  <conditionalFormatting sqref="BU90:CA93">
    <cfRule type="expression" dxfId="298" priority="714">
      <formula>AND(task_start&lt;=BU$6,ROUNDDOWN((task_end-task_start+1)*task_progress,0)+task_start-1&gt;=BU$6)</formula>
    </cfRule>
    <cfRule type="expression" dxfId="297" priority="715" stopIfTrue="1">
      <formula>AND(task_end&gt;=BU$6,task_start&lt;BV$6)</formula>
    </cfRule>
  </conditionalFormatting>
  <conditionalFormatting sqref="CB90:CH93">
    <cfRule type="expression" dxfId="296" priority="713">
      <formula>AND(TODAY()&gt;=CB$6,TODAY()&lt;CC$6)</formula>
    </cfRule>
  </conditionalFormatting>
  <conditionalFormatting sqref="CB90:CH93">
    <cfRule type="expression" dxfId="295" priority="711">
      <formula>AND(task_start&lt;=CB$6,ROUNDDOWN((task_end-task_start+1)*task_progress,0)+task_start-1&gt;=CB$6)</formula>
    </cfRule>
    <cfRule type="expression" dxfId="294" priority="712" stopIfTrue="1">
      <formula>AND(task_end&gt;=CB$6,task_start&lt;CC$6)</formula>
    </cfRule>
  </conditionalFormatting>
  <conditionalFormatting sqref="CI90:CO93">
    <cfRule type="expression" dxfId="293" priority="710">
      <formula>AND(TODAY()&gt;=CI$6,TODAY()&lt;CJ$6)</formula>
    </cfRule>
  </conditionalFormatting>
  <conditionalFormatting sqref="CI90:CO93">
    <cfRule type="expression" dxfId="292" priority="708">
      <formula>AND(task_start&lt;=CI$6,ROUNDDOWN((task_end-task_start+1)*task_progress,0)+task_start-1&gt;=CI$6)</formula>
    </cfRule>
    <cfRule type="expression" dxfId="291" priority="709" stopIfTrue="1">
      <formula>AND(task_end&gt;=CI$6,task_start&lt;CJ$6)</formula>
    </cfRule>
  </conditionalFormatting>
  <conditionalFormatting sqref="CP90:CV93">
    <cfRule type="expression" dxfId="290" priority="707">
      <formula>AND(TODAY()&gt;=CP$6,TODAY()&lt;CQ$6)</formula>
    </cfRule>
  </conditionalFormatting>
  <conditionalFormatting sqref="CP90:CV93">
    <cfRule type="expression" dxfId="289" priority="705">
      <formula>AND(task_start&lt;=CP$6,ROUNDDOWN((task_end-task_start+1)*task_progress,0)+task_start-1&gt;=CP$6)</formula>
    </cfRule>
    <cfRule type="expression" dxfId="288" priority="706" stopIfTrue="1">
      <formula>AND(task_end&gt;=CP$6,task_start&lt;CQ$6)</formula>
    </cfRule>
  </conditionalFormatting>
  <conditionalFormatting sqref="CW90:DC93">
    <cfRule type="expression" dxfId="287" priority="704">
      <formula>AND(TODAY()&gt;=CW$6,TODAY()&lt;CX$6)</formula>
    </cfRule>
  </conditionalFormatting>
  <conditionalFormatting sqref="CW90:DC93">
    <cfRule type="expression" dxfId="286" priority="702">
      <formula>AND(task_start&lt;=CW$6,ROUNDDOWN((task_end-task_start+1)*task_progress,0)+task_start-1&gt;=CW$6)</formula>
    </cfRule>
    <cfRule type="expression" dxfId="285" priority="703" stopIfTrue="1">
      <formula>AND(task_end&gt;=CW$6,task_start&lt;CX$6)</formula>
    </cfRule>
  </conditionalFormatting>
  <conditionalFormatting sqref="DD90:DJ93">
    <cfRule type="expression" dxfId="284" priority="701">
      <formula>AND(TODAY()&gt;=DD$6,TODAY()&lt;DE$6)</formula>
    </cfRule>
  </conditionalFormatting>
  <conditionalFormatting sqref="DD90:DJ93">
    <cfRule type="expression" dxfId="283" priority="699">
      <formula>AND(task_start&lt;=DD$6,ROUNDDOWN((task_end-task_start+1)*task_progress,0)+task_start-1&gt;=DD$6)</formula>
    </cfRule>
    <cfRule type="expression" dxfId="282" priority="700" stopIfTrue="1">
      <formula>AND(task_end&gt;=DD$6,task_start&lt;DE$6)</formula>
    </cfRule>
  </conditionalFormatting>
  <conditionalFormatting sqref="DK90:DQ93">
    <cfRule type="expression" dxfId="281" priority="698">
      <formula>AND(TODAY()&gt;=DK$6,TODAY()&lt;DL$6)</formula>
    </cfRule>
  </conditionalFormatting>
  <conditionalFormatting sqref="DK90:DQ93">
    <cfRule type="expression" dxfId="280" priority="696">
      <formula>AND(task_start&lt;=DK$6,ROUNDDOWN((task_end-task_start+1)*task_progress,0)+task_start-1&gt;=DK$6)</formula>
    </cfRule>
    <cfRule type="expression" dxfId="279" priority="697" stopIfTrue="1">
      <formula>AND(task_end&gt;=DK$6,task_start&lt;DL$6)</formula>
    </cfRule>
  </conditionalFormatting>
  <conditionalFormatting sqref="DR90:DX93">
    <cfRule type="expression" dxfId="278" priority="695">
      <formula>AND(TODAY()&gt;=DR$6,TODAY()&lt;DS$6)</formula>
    </cfRule>
  </conditionalFormatting>
  <conditionalFormatting sqref="DR90:DX93">
    <cfRule type="expression" dxfId="277" priority="693">
      <formula>AND(task_start&lt;=DR$6,ROUNDDOWN((task_end-task_start+1)*task_progress,0)+task_start-1&gt;=DR$6)</formula>
    </cfRule>
    <cfRule type="expression" dxfId="276" priority="694" stopIfTrue="1">
      <formula>AND(task_end&gt;=DR$6,task_start&lt;DS$6)</formula>
    </cfRule>
  </conditionalFormatting>
  <conditionalFormatting sqref="DY90:EE93">
    <cfRule type="expression" dxfId="275" priority="692">
      <formula>AND(TODAY()&gt;=DY$6,TODAY()&lt;DZ$6)</formula>
    </cfRule>
  </conditionalFormatting>
  <conditionalFormatting sqref="DY90:EE93">
    <cfRule type="expression" dxfId="274" priority="690">
      <formula>AND(task_start&lt;=DY$6,ROUNDDOWN((task_end-task_start+1)*task_progress,0)+task_start-1&gt;=DY$6)</formula>
    </cfRule>
    <cfRule type="expression" dxfId="273" priority="691" stopIfTrue="1">
      <formula>AND(task_end&gt;=DY$6,task_start&lt;DZ$6)</formula>
    </cfRule>
  </conditionalFormatting>
  <conditionalFormatting sqref="EF90:EL93">
    <cfRule type="expression" dxfId="272" priority="689">
      <formula>AND(TODAY()&gt;=EF$6,TODAY()&lt;EG$6)</formula>
    </cfRule>
  </conditionalFormatting>
  <conditionalFormatting sqref="EF90:EL93">
    <cfRule type="expression" dxfId="271" priority="687">
      <formula>AND(task_start&lt;=EF$6,ROUNDDOWN((task_end-task_start+1)*task_progress,0)+task_start-1&gt;=EF$6)</formula>
    </cfRule>
    <cfRule type="expression" dxfId="270" priority="688" stopIfTrue="1">
      <formula>AND(task_end&gt;=EF$6,task_start&lt;EG$6)</formula>
    </cfRule>
  </conditionalFormatting>
  <conditionalFormatting sqref="EM90:ES93">
    <cfRule type="expression" dxfId="269" priority="686">
      <formula>AND(TODAY()&gt;=EM$6,TODAY()&lt;EN$6)</formula>
    </cfRule>
  </conditionalFormatting>
  <conditionalFormatting sqref="EM90:ES93">
    <cfRule type="expression" dxfId="268" priority="684">
      <formula>AND(task_start&lt;=EM$6,ROUNDDOWN((task_end-task_start+1)*task_progress,0)+task_start-1&gt;=EM$6)</formula>
    </cfRule>
    <cfRule type="expression" dxfId="267" priority="685" stopIfTrue="1">
      <formula>AND(task_end&gt;=EM$6,task_start&lt;EN$6)</formula>
    </cfRule>
  </conditionalFormatting>
  <conditionalFormatting sqref="ET90:EZ93">
    <cfRule type="expression" dxfId="266" priority="683">
      <formula>AND(TODAY()&gt;=ET$6,TODAY()&lt;EU$6)</formula>
    </cfRule>
  </conditionalFormatting>
  <conditionalFormatting sqref="ET90:EZ93">
    <cfRule type="expression" dxfId="265" priority="681">
      <formula>AND(task_start&lt;=ET$6,ROUNDDOWN((task_end-task_start+1)*task_progress,0)+task_start-1&gt;=ET$6)</formula>
    </cfRule>
    <cfRule type="expression" dxfId="264" priority="682" stopIfTrue="1">
      <formula>AND(task_end&gt;=ET$6,task_start&lt;EU$6)</formula>
    </cfRule>
  </conditionalFormatting>
  <conditionalFormatting sqref="FA90:FG93">
    <cfRule type="expression" dxfId="263" priority="680">
      <formula>AND(TODAY()&gt;=FA$6,TODAY()&lt;FB$6)</formula>
    </cfRule>
  </conditionalFormatting>
  <conditionalFormatting sqref="FA90:FG93">
    <cfRule type="expression" dxfId="262" priority="678">
      <formula>AND(task_start&lt;=FA$6,ROUNDDOWN((task_end-task_start+1)*task_progress,0)+task_start-1&gt;=FA$6)</formula>
    </cfRule>
    <cfRule type="expression" dxfId="261" priority="679" stopIfTrue="1">
      <formula>AND(task_end&gt;=FA$6,task_start&lt;FB$6)</formula>
    </cfRule>
  </conditionalFormatting>
  <conditionalFormatting sqref="FH90:FN93">
    <cfRule type="expression" dxfId="260" priority="677">
      <formula>AND(TODAY()&gt;=FH$6,TODAY()&lt;FI$6)</formula>
    </cfRule>
  </conditionalFormatting>
  <conditionalFormatting sqref="FH90:FN93">
    <cfRule type="expression" dxfId="259" priority="675">
      <formula>AND(task_start&lt;=FH$6,ROUNDDOWN((task_end-task_start+1)*task_progress,0)+task_start-1&gt;=FH$6)</formula>
    </cfRule>
    <cfRule type="expression" dxfId="258" priority="676" stopIfTrue="1">
      <formula>AND(task_end&gt;=FH$6,task_start&lt;FI$6)</formula>
    </cfRule>
  </conditionalFormatting>
  <conditionalFormatting sqref="FO90:FU93">
    <cfRule type="expression" dxfId="257" priority="674">
      <formula>AND(TODAY()&gt;=FO$6,TODAY()&lt;FP$6)</formula>
    </cfRule>
  </conditionalFormatting>
  <conditionalFormatting sqref="FO90:FU93">
    <cfRule type="expression" dxfId="256" priority="672">
      <formula>AND(task_start&lt;=FO$6,ROUNDDOWN((task_end-task_start+1)*task_progress,0)+task_start-1&gt;=FO$6)</formula>
    </cfRule>
    <cfRule type="expression" dxfId="255" priority="673" stopIfTrue="1">
      <formula>AND(task_end&gt;=FO$6,task_start&lt;FP$6)</formula>
    </cfRule>
  </conditionalFormatting>
  <conditionalFormatting sqref="FV90:GB93">
    <cfRule type="expression" dxfId="254" priority="671">
      <formula>AND(TODAY()&gt;=FV$6,TODAY()&lt;FW$6)</formula>
    </cfRule>
  </conditionalFormatting>
  <conditionalFormatting sqref="FV90:GB93">
    <cfRule type="expression" dxfId="253" priority="669">
      <formula>AND(task_start&lt;=FV$6,ROUNDDOWN((task_end-task_start+1)*task_progress,0)+task_start-1&gt;=FV$6)</formula>
    </cfRule>
    <cfRule type="expression" dxfId="252" priority="670" stopIfTrue="1">
      <formula>AND(task_end&gt;=FV$6,task_start&lt;FW$6)</formula>
    </cfRule>
  </conditionalFormatting>
  <conditionalFormatting sqref="GC90:GI93">
    <cfRule type="expression" dxfId="251" priority="668">
      <formula>AND(TODAY()&gt;=GC$6,TODAY()&lt;GD$6)</formula>
    </cfRule>
  </conditionalFormatting>
  <conditionalFormatting sqref="GC90:GI93">
    <cfRule type="expression" dxfId="250" priority="666">
      <formula>AND(task_start&lt;=GC$6,ROUNDDOWN((task_end-task_start+1)*task_progress,0)+task_start-1&gt;=GC$6)</formula>
    </cfRule>
    <cfRule type="expression" dxfId="249" priority="667" stopIfTrue="1">
      <formula>AND(task_end&gt;=GC$6,task_start&lt;GD$6)</formula>
    </cfRule>
  </conditionalFormatting>
  <conditionalFormatting sqref="GJ90:GP93">
    <cfRule type="expression" dxfId="248" priority="665">
      <formula>AND(TODAY()&gt;=GJ$6,TODAY()&lt;GK$6)</formula>
    </cfRule>
  </conditionalFormatting>
  <conditionalFormatting sqref="GJ90:GP93">
    <cfRule type="expression" dxfId="247" priority="663">
      <formula>AND(task_start&lt;=GJ$6,ROUNDDOWN((task_end-task_start+1)*task_progress,0)+task_start-1&gt;=GJ$6)</formula>
    </cfRule>
    <cfRule type="expression" dxfId="246" priority="664" stopIfTrue="1">
      <formula>AND(task_end&gt;=GJ$6,task_start&lt;GK$6)</formula>
    </cfRule>
  </conditionalFormatting>
  <conditionalFormatting sqref="GQ90:GW93">
    <cfRule type="expression" dxfId="245" priority="662">
      <formula>AND(TODAY()&gt;=GQ$6,TODAY()&lt;GR$6)</formula>
    </cfRule>
  </conditionalFormatting>
  <conditionalFormatting sqref="GQ90:GW93">
    <cfRule type="expression" dxfId="244" priority="660">
      <formula>AND(task_start&lt;=GQ$6,ROUNDDOWN((task_end-task_start+1)*task_progress,0)+task_start-1&gt;=GQ$6)</formula>
    </cfRule>
    <cfRule type="expression" dxfId="243" priority="661" stopIfTrue="1">
      <formula>AND(task_end&gt;=GQ$6,task_start&lt;GR$6)</formula>
    </cfRule>
  </conditionalFormatting>
  <conditionalFormatting sqref="GX90:HD93">
    <cfRule type="expression" dxfId="242" priority="659">
      <formula>AND(TODAY()&gt;=GX$6,TODAY()&lt;GY$6)</formula>
    </cfRule>
  </conditionalFormatting>
  <conditionalFormatting sqref="GX90:HD93">
    <cfRule type="expression" dxfId="241" priority="657">
      <formula>AND(task_start&lt;=GX$6,ROUNDDOWN((task_end-task_start+1)*task_progress,0)+task_start-1&gt;=GX$6)</formula>
    </cfRule>
    <cfRule type="expression" dxfId="240" priority="658" stopIfTrue="1">
      <formula>AND(task_end&gt;=GX$6,task_start&lt;GY$6)</formula>
    </cfRule>
  </conditionalFormatting>
  <conditionalFormatting sqref="HE90:HK93">
    <cfRule type="expression" dxfId="239" priority="656">
      <formula>AND(TODAY()&gt;=HE$6,TODAY()&lt;HF$6)</formula>
    </cfRule>
  </conditionalFormatting>
  <conditionalFormatting sqref="HE90:HK93">
    <cfRule type="expression" dxfId="238" priority="654">
      <formula>AND(task_start&lt;=HE$6,ROUNDDOWN((task_end-task_start+1)*task_progress,0)+task_start-1&gt;=HE$6)</formula>
    </cfRule>
    <cfRule type="expression" dxfId="237" priority="655" stopIfTrue="1">
      <formula>AND(task_end&gt;=HE$6,task_start&lt;HF$6)</formula>
    </cfRule>
  </conditionalFormatting>
  <conditionalFormatting sqref="HL90:HR93">
    <cfRule type="expression" dxfId="236" priority="653">
      <formula>AND(TODAY()&gt;=HL$6,TODAY()&lt;HM$6)</formula>
    </cfRule>
  </conditionalFormatting>
  <conditionalFormatting sqref="HL90:HR93">
    <cfRule type="expression" dxfId="235" priority="651">
      <formula>AND(task_start&lt;=HL$6,ROUNDDOWN((task_end-task_start+1)*task_progress,0)+task_start-1&gt;=HL$6)</formula>
    </cfRule>
    <cfRule type="expression" dxfId="234" priority="652" stopIfTrue="1">
      <formula>AND(task_end&gt;=HL$6,task_start&lt;HM$6)</formula>
    </cfRule>
  </conditionalFormatting>
  <conditionalFormatting sqref="HS90:HY93">
    <cfRule type="expression" dxfId="233" priority="650">
      <formula>AND(TODAY()&gt;=HS$6,TODAY()&lt;HT$6)</formula>
    </cfRule>
  </conditionalFormatting>
  <conditionalFormatting sqref="HS90:HY93">
    <cfRule type="expression" dxfId="232" priority="648">
      <formula>AND(task_start&lt;=HS$6,ROUNDDOWN((task_end-task_start+1)*task_progress,0)+task_start-1&gt;=HS$6)</formula>
    </cfRule>
    <cfRule type="expression" dxfId="231" priority="649" stopIfTrue="1">
      <formula>AND(task_end&gt;=HS$6,task_start&lt;HT$6)</formula>
    </cfRule>
  </conditionalFormatting>
  <conditionalFormatting sqref="HZ90:IF93">
    <cfRule type="expression" dxfId="230" priority="647">
      <formula>AND(TODAY()&gt;=HZ$6,TODAY()&lt;IA$6)</formula>
    </cfRule>
  </conditionalFormatting>
  <conditionalFormatting sqref="HZ90:IF93">
    <cfRule type="expression" dxfId="229" priority="645">
      <formula>AND(task_start&lt;=HZ$6,ROUNDDOWN((task_end-task_start+1)*task_progress,0)+task_start-1&gt;=HZ$6)</formula>
    </cfRule>
    <cfRule type="expression" dxfId="228" priority="646" stopIfTrue="1">
      <formula>AND(task_end&gt;=HZ$6,task_start&lt;IA$6)</formula>
    </cfRule>
  </conditionalFormatting>
  <conditionalFormatting sqref="IG90:IM93">
    <cfRule type="expression" dxfId="227" priority="644">
      <formula>AND(TODAY()&gt;=IG$6,TODAY()&lt;IH$6)</formula>
    </cfRule>
  </conditionalFormatting>
  <conditionalFormatting sqref="IG90:IM93">
    <cfRule type="expression" dxfId="226" priority="642">
      <formula>AND(task_start&lt;=IG$6,ROUNDDOWN((task_end-task_start+1)*task_progress,0)+task_start-1&gt;=IG$6)</formula>
    </cfRule>
    <cfRule type="expression" dxfId="225" priority="643" stopIfTrue="1">
      <formula>AND(task_end&gt;=IG$6,task_start&lt;IH$6)</formula>
    </cfRule>
  </conditionalFormatting>
  <conditionalFormatting sqref="IN90:IT93">
    <cfRule type="expression" dxfId="224" priority="641">
      <formula>AND(TODAY()&gt;=IN$6,TODAY()&lt;IO$6)</formula>
    </cfRule>
  </conditionalFormatting>
  <conditionalFormatting sqref="IN90:IT93">
    <cfRule type="expression" dxfId="223" priority="639">
      <formula>AND(task_start&lt;=IN$6,ROUNDDOWN((task_end-task_start+1)*task_progress,0)+task_start-1&gt;=IN$6)</formula>
    </cfRule>
    <cfRule type="expression" dxfId="222" priority="640" stopIfTrue="1">
      <formula>AND(task_end&gt;=IN$6,task_start&lt;IO$6)</formula>
    </cfRule>
  </conditionalFormatting>
  <conditionalFormatting sqref="IU90:JA93">
    <cfRule type="expression" dxfId="221" priority="638">
      <formula>AND(TODAY()&gt;=IU$6,TODAY()&lt;IV$6)</formula>
    </cfRule>
  </conditionalFormatting>
  <conditionalFormatting sqref="IU90:JA93">
    <cfRule type="expression" dxfId="220" priority="636">
      <formula>AND(task_start&lt;=IU$6,ROUNDDOWN((task_end-task_start+1)*task_progress,0)+task_start-1&gt;=IU$6)</formula>
    </cfRule>
    <cfRule type="expression" dxfId="219" priority="637" stopIfTrue="1">
      <formula>AND(task_end&gt;=IU$6,task_start&lt;IV$6)</formula>
    </cfRule>
  </conditionalFormatting>
  <conditionalFormatting sqref="JB90:JH93">
    <cfRule type="expression" dxfId="218" priority="635">
      <formula>AND(TODAY()&gt;=JB$6,TODAY()&lt;JC$6)</formula>
    </cfRule>
  </conditionalFormatting>
  <conditionalFormatting sqref="JB90:JH93">
    <cfRule type="expression" dxfId="217" priority="633">
      <formula>AND(task_start&lt;=JB$6,ROUNDDOWN((task_end-task_start+1)*task_progress,0)+task_start-1&gt;=JB$6)</formula>
    </cfRule>
    <cfRule type="expression" dxfId="216" priority="634" stopIfTrue="1">
      <formula>AND(task_end&gt;=JB$6,task_start&lt;JC$6)</formula>
    </cfRule>
  </conditionalFormatting>
  <conditionalFormatting sqref="JI90:JO93">
    <cfRule type="expression" dxfId="215" priority="632">
      <formula>AND(TODAY()&gt;=JI$6,TODAY()&lt;JJ$6)</formula>
    </cfRule>
  </conditionalFormatting>
  <conditionalFormatting sqref="JI90:JO93">
    <cfRule type="expression" dxfId="214" priority="630">
      <formula>AND(task_start&lt;=JI$6,ROUNDDOWN((task_end-task_start+1)*task_progress,0)+task_start-1&gt;=JI$6)</formula>
    </cfRule>
    <cfRule type="expression" dxfId="213" priority="631" stopIfTrue="1">
      <formula>AND(task_end&gt;=JI$6,task_start&lt;JJ$6)</formula>
    </cfRule>
  </conditionalFormatting>
  <conditionalFormatting sqref="JP90:JV93">
    <cfRule type="expression" dxfId="212" priority="629">
      <formula>AND(TODAY()&gt;=JP$6,TODAY()&lt;JQ$6)</formula>
    </cfRule>
  </conditionalFormatting>
  <conditionalFormatting sqref="JP90:JV93">
    <cfRule type="expression" dxfId="211" priority="627">
      <formula>AND(task_start&lt;=JP$6,ROUNDDOWN((task_end-task_start+1)*task_progress,0)+task_start-1&gt;=JP$6)</formula>
    </cfRule>
    <cfRule type="expression" dxfId="210" priority="628" stopIfTrue="1">
      <formula>AND(task_end&gt;=JP$6,task_start&lt;JQ$6)</formula>
    </cfRule>
  </conditionalFormatting>
  <conditionalFormatting sqref="JW90:KC93">
    <cfRule type="expression" dxfId="209" priority="626">
      <formula>AND(TODAY()&gt;=JW$6,TODAY()&lt;JX$6)</formula>
    </cfRule>
  </conditionalFormatting>
  <conditionalFormatting sqref="JW90:KC93">
    <cfRule type="expression" dxfId="208" priority="624">
      <formula>AND(task_start&lt;=JW$6,ROUNDDOWN((task_end-task_start+1)*task_progress,0)+task_start-1&gt;=JW$6)</formula>
    </cfRule>
    <cfRule type="expression" dxfId="207" priority="625" stopIfTrue="1">
      <formula>AND(task_end&gt;=JW$6,task_start&lt;JX$6)</formula>
    </cfRule>
  </conditionalFormatting>
  <conditionalFormatting sqref="KD90:KJ93">
    <cfRule type="expression" dxfId="206" priority="623">
      <formula>AND(TODAY()&gt;=KD$6,TODAY()&lt;KE$6)</formula>
    </cfRule>
  </conditionalFormatting>
  <conditionalFormatting sqref="KD90:KJ93">
    <cfRule type="expression" dxfId="205" priority="621">
      <formula>AND(task_start&lt;=KD$6,ROUNDDOWN((task_end-task_start+1)*task_progress,0)+task_start-1&gt;=KD$6)</formula>
    </cfRule>
    <cfRule type="expression" dxfId="204" priority="622" stopIfTrue="1">
      <formula>AND(task_end&gt;=KD$6,task_start&lt;KE$6)</formula>
    </cfRule>
  </conditionalFormatting>
  <conditionalFormatting sqref="E78:E81">
    <cfRule type="dataBar" priority="518">
      <dataBar>
        <cfvo type="num" val="0"/>
        <cfvo type="num" val="1"/>
        <color theme="0" tint="-0.249977111117893"/>
      </dataBar>
      <extLst>
        <ext xmlns:x14="http://schemas.microsoft.com/office/spreadsheetml/2009/9/main" uri="{B025F937-C7B1-47D3-B67F-A62EFF666E3E}">
          <x14:id>{A350946E-5657-4A23-9F46-B5EEB31431AB}</x14:id>
        </ext>
      </extLst>
    </cfRule>
  </conditionalFormatting>
  <conditionalFormatting sqref="E82:E89">
    <cfRule type="dataBar" priority="517">
      <dataBar>
        <cfvo type="num" val="0"/>
        <cfvo type="num" val="1"/>
        <color theme="0" tint="-0.249977111117893"/>
      </dataBar>
      <extLst>
        <ext xmlns:x14="http://schemas.microsoft.com/office/spreadsheetml/2009/9/main" uri="{B025F937-C7B1-47D3-B67F-A62EFF666E3E}">
          <x14:id>{2B779CC2-022B-43B9-98DA-B4D12F92C976}</x14:id>
        </ext>
      </extLst>
    </cfRule>
  </conditionalFormatting>
  <conditionalFormatting sqref="E90:E93">
    <cfRule type="dataBar" priority="516">
      <dataBar>
        <cfvo type="num" val="0"/>
        <cfvo type="num" val="1"/>
        <color theme="0" tint="-0.249977111117893"/>
      </dataBar>
      <extLst>
        <ext xmlns:x14="http://schemas.microsoft.com/office/spreadsheetml/2009/9/main" uri="{B025F937-C7B1-47D3-B67F-A62EFF666E3E}">
          <x14:id>{06B48C7B-A696-4050-9574-4EF4E90BF30F}</x14:id>
        </ext>
      </extLst>
    </cfRule>
  </conditionalFormatting>
  <conditionalFormatting sqref="J99:BM102">
    <cfRule type="expression" dxfId="203" priority="514">
      <formula>AND(TODAY()&gt;=J$6,TODAY()&lt;K$6)</formula>
    </cfRule>
  </conditionalFormatting>
  <conditionalFormatting sqref="J99:BM102">
    <cfRule type="expression" dxfId="202" priority="512">
      <formula>AND(task_start&lt;=J$6,ROUNDDOWN((task_end-task_start+1)*task_progress,0)+task_start-1&gt;=J$6)</formula>
    </cfRule>
    <cfRule type="expression" dxfId="201" priority="513" stopIfTrue="1">
      <formula>AND(task_end&gt;=J$6,task_start&lt;K$6)</formula>
    </cfRule>
  </conditionalFormatting>
  <conditionalFormatting sqref="BN99:BT102">
    <cfRule type="expression" dxfId="200" priority="511">
      <formula>AND(TODAY()&gt;=BN$6,TODAY()&lt;BO$6)</formula>
    </cfRule>
  </conditionalFormatting>
  <conditionalFormatting sqref="BN99:BT102">
    <cfRule type="expression" dxfId="199" priority="509">
      <formula>AND(task_start&lt;=BN$6,ROUNDDOWN((task_end-task_start+1)*task_progress,0)+task_start-1&gt;=BN$6)</formula>
    </cfRule>
    <cfRule type="expression" dxfId="198" priority="510" stopIfTrue="1">
      <formula>AND(task_end&gt;=BN$6,task_start&lt;BO$6)</formula>
    </cfRule>
  </conditionalFormatting>
  <conditionalFormatting sqref="BU99:CA102">
    <cfRule type="expression" dxfId="197" priority="508">
      <formula>AND(TODAY()&gt;=BU$6,TODAY()&lt;BV$6)</formula>
    </cfRule>
  </conditionalFormatting>
  <conditionalFormatting sqref="BU99:CA102">
    <cfRule type="expression" dxfId="196" priority="506">
      <formula>AND(task_start&lt;=BU$6,ROUNDDOWN((task_end-task_start+1)*task_progress,0)+task_start-1&gt;=BU$6)</formula>
    </cfRule>
    <cfRule type="expression" dxfId="195" priority="507" stopIfTrue="1">
      <formula>AND(task_end&gt;=BU$6,task_start&lt;BV$6)</formula>
    </cfRule>
  </conditionalFormatting>
  <conditionalFormatting sqref="CB99:CH102">
    <cfRule type="expression" dxfId="194" priority="505">
      <formula>AND(TODAY()&gt;=CB$6,TODAY()&lt;CC$6)</formula>
    </cfRule>
  </conditionalFormatting>
  <conditionalFormatting sqref="CB99:CH102">
    <cfRule type="expression" dxfId="193" priority="503">
      <formula>AND(task_start&lt;=CB$6,ROUNDDOWN((task_end-task_start+1)*task_progress,0)+task_start-1&gt;=CB$6)</formula>
    </cfRule>
    <cfRule type="expression" dxfId="192" priority="504" stopIfTrue="1">
      <formula>AND(task_end&gt;=CB$6,task_start&lt;CC$6)</formula>
    </cfRule>
  </conditionalFormatting>
  <conditionalFormatting sqref="CI99:CO102">
    <cfRule type="expression" dxfId="191" priority="502">
      <formula>AND(TODAY()&gt;=CI$6,TODAY()&lt;CJ$6)</formula>
    </cfRule>
  </conditionalFormatting>
  <conditionalFormatting sqref="CI99:CO102">
    <cfRule type="expression" dxfId="190" priority="500">
      <formula>AND(task_start&lt;=CI$6,ROUNDDOWN((task_end-task_start+1)*task_progress,0)+task_start-1&gt;=CI$6)</formula>
    </cfRule>
    <cfRule type="expression" dxfId="189" priority="501" stopIfTrue="1">
      <formula>AND(task_end&gt;=CI$6,task_start&lt;CJ$6)</formula>
    </cfRule>
  </conditionalFormatting>
  <conditionalFormatting sqref="CP99:CV102">
    <cfRule type="expression" dxfId="188" priority="499">
      <formula>AND(TODAY()&gt;=CP$6,TODAY()&lt;CQ$6)</formula>
    </cfRule>
  </conditionalFormatting>
  <conditionalFormatting sqref="CP99:CV102">
    <cfRule type="expression" dxfId="187" priority="497">
      <formula>AND(task_start&lt;=CP$6,ROUNDDOWN((task_end-task_start+1)*task_progress,0)+task_start-1&gt;=CP$6)</formula>
    </cfRule>
    <cfRule type="expression" dxfId="186" priority="498" stopIfTrue="1">
      <formula>AND(task_end&gt;=CP$6,task_start&lt;CQ$6)</formula>
    </cfRule>
  </conditionalFormatting>
  <conditionalFormatting sqref="CW99:DC102">
    <cfRule type="expression" dxfId="185" priority="496">
      <formula>AND(TODAY()&gt;=CW$6,TODAY()&lt;CX$6)</formula>
    </cfRule>
  </conditionalFormatting>
  <conditionalFormatting sqref="CW99:DC102">
    <cfRule type="expression" dxfId="184" priority="494">
      <formula>AND(task_start&lt;=CW$6,ROUNDDOWN((task_end-task_start+1)*task_progress,0)+task_start-1&gt;=CW$6)</formula>
    </cfRule>
    <cfRule type="expression" dxfId="183" priority="495" stopIfTrue="1">
      <formula>AND(task_end&gt;=CW$6,task_start&lt;CX$6)</formula>
    </cfRule>
  </conditionalFormatting>
  <conditionalFormatting sqref="DD99:DJ102">
    <cfRule type="expression" dxfId="182" priority="493">
      <formula>AND(TODAY()&gt;=DD$6,TODAY()&lt;DE$6)</formula>
    </cfRule>
  </conditionalFormatting>
  <conditionalFormatting sqref="DD99:DJ102">
    <cfRule type="expression" dxfId="181" priority="491">
      <formula>AND(task_start&lt;=DD$6,ROUNDDOWN((task_end-task_start+1)*task_progress,0)+task_start-1&gt;=DD$6)</formula>
    </cfRule>
    <cfRule type="expression" dxfId="180" priority="492" stopIfTrue="1">
      <formula>AND(task_end&gt;=DD$6,task_start&lt;DE$6)</formula>
    </cfRule>
  </conditionalFormatting>
  <conditionalFormatting sqref="DK99:DQ102">
    <cfRule type="expression" dxfId="179" priority="490">
      <formula>AND(TODAY()&gt;=DK$6,TODAY()&lt;DL$6)</formula>
    </cfRule>
  </conditionalFormatting>
  <conditionalFormatting sqref="DK99:DQ102">
    <cfRule type="expression" dxfId="178" priority="488">
      <formula>AND(task_start&lt;=DK$6,ROUNDDOWN((task_end-task_start+1)*task_progress,0)+task_start-1&gt;=DK$6)</formula>
    </cfRule>
    <cfRule type="expression" dxfId="177" priority="489" stopIfTrue="1">
      <formula>AND(task_end&gt;=DK$6,task_start&lt;DL$6)</formula>
    </cfRule>
  </conditionalFormatting>
  <conditionalFormatting sqref="DR99:DX102">
    <cfRule type="expression" dxfId="176" priority="487">
      <formula>AND(TODAY()&gt;=DR$6,TODAY()&lt;DS$6)</formula>
    </cfRule>
  </conditionalFormatting>
  <conditionalFormatting sqref="DR99:DX102">
    <cfRule type="expression" dxfId="175" priority="485">
      <formula>AND(task_start&lt;=DR$6,ROUNDDOWN((task_end-task_start+1)*task_progress,0)+task_start-1&gt;=DR$6)</formula>
    </cfRule>
    <cfRule type="expression" dxfId="174" priority="486" stopIfTrue="1">
      <formula>AND(task_end&gt;=DR$6,task_start&lt;DS$6)</formula>
    </cfRule>
  </conditionalFormatting>
  <conditionalFormatting sqref="DY99:EE102">
    <cfRule type="expression" dxfId="173" priority="484">
      <formula>AND(TODAY()&gt;=DY$6,TODAY()&lt;DZ$6)</formula>
    </cfRule>
  </conditionalFormatting>
  <conditionalFormatting sqref="DY99:EE102">
    <cfRule type="expression" dxfId="172" priority="482">
      <formula>AND(task_start&lt;=DY$6,ROUNDDOWN((task_end-task_start+1)*task_progress,0)+task_start-1&gt;=DY$6)</formula>
    </cfRule>
    <cfRule type="expression" dxfId="171" priority="483" stopIfTrue="1">
      <formula>AND(task_end&gt;=DY$6,task_start&lt;DZ$6)</formula>
    </cfRule>
  </conditionalFormatting>
  <conditionalFormatting sqref="EF99:EL102">
    <cfRule type="expression" dxfId="170" priority="481">
      <formula>AND(TODAY()&gt;=EF$6,TODAY()&lt;EG$6)</formula>
    </cfRule>
  </conditionalFormatting>
  <conditionalFormatting sqref="EF99:EL102">
    <cfRule type="expression" dxfId="169" priority="479">
      <formula>AND(task_start&lt;=EF$6,ROUNDDOWN((task_end-task_start+1)*task_progress,0)+task_start-1&gt;=EF$6)</formula>
    </cfRule>
    <cfRule type="expression" dxfId="168" priority="480" stopIfTrue="1">
      <formula>AND(task_end&gt;=EF$6,task_start&lt;EG$6)</formula>
    </cfRule>
  </conditionalFormatting>
  <conditionalFormatting sqref="EM99:ES102">
    <cfRule type="expression" dxfId="167" priority="478">
      <formula>AND(TODAY()&gt;=EM$6,TODAY()&lt;EN$6)</formula>
    </cfRule>
  </conditionalFormatting>
  <conditionalFormatting sqref="EM99:ES102">
    <cfRule type="expression" dxfId="166" priority="476">
      <formula>AND(task_start&lt;=EM$6,ROUNDDOWN((task_end-task_start+1)*task_progress,0)+task_start-1&gt;=EM$6)</formula>
    </cfRule>
    <cfRule type="expression" dxfId="165" priority="477" stopIfTrue="1">
      <formula>AND(task_end&gt;=EM$6,task_start&lt;EN$6)</formula>
    </cfRule>
  </conditionalFormatting>
  <conditionalFormatting sqref="ET99:EZ102">
    <cfRule type="expression" dxfId="164" priority="475">
      <formula>AND(TODAY()&gt;=ET$6,TODAY()&lt;EU$6)</formula>
    </cfRule>
  </conditionalFormatting>
  <conditionalFormatting sqref="ET99:EZ102">
    <cfRule type="expression" dxfId="163" priority="473">
      <formula>AND(task_start&lt;=ET$6,ROUNDDOWN((task_end-task_start+1)*task_progress,0)+task_start-1&gt;=ET$6)</formula>
    </cfRule>
    <cfRule type="expression" dxfId="162" priority="474" stopIfTrue="1">
      <formula>AND(task_end&gt;=ET$6,task_start&lt;EU$6)</formula>
    </cfRule>
  </conditionalFormatting>
  <conditionalFormatting sqref="FA99:FG102">
    <cfRule type="expression" dxfId="161" priority="472">
      <formula>AND(TODAY()&gt;=FA$6,TODAY()&lt;FB$6)</formula>
    </cfRule>
  </conditionalFormatting>
  <conditionalFormatting sqref="FA99:FG102">
    <cfRule type="expression" dxfId="160" priority="470">
      <formula>AND(task_start&lt;=FA$6,ROUNDDOWN((task_end-task_start+1)*task_progress,0)+task_start-1&gt;=FA$6)</formula>
    </cfRule>
    <cfRule type="expression" dxfId="159" priority="471" stopIfTrue="1">
      <formula>AND(task_end&gt;=FA$6,task_start&lt;FB$6)</formula>
    </cfRule>
  </conditionalFormatting>
  <conditionalFormatting sqref="FH99:FN102">
    <cfRule type="expression" dxfId="158" priority="469">
      <formula>AND(TODAY()&gt;=FH$6,TODAY()&lt;FI$6)</formula>
    </cfRule>
  </conditionalFormatting>
  <conditionalFormatting sqref="FH99:FN102">
    <cfRule type="expression" dxfId="157" priority="467">
      <formula>AND(task_start&lt;=FH$6,ROUNDDOWN((task_end-task_start+1)*task_progress,0)+task_start-1&gt;=FH$6)</formula>
    </cfRule>
    <cfRule type="expression" dxfId="156" priority="468" stopIfTrue="1">
      <formula>AND(task_end&gt;=FH$6,task_start&lt;FI$6)</formula>
    </cfRule>
  </conditionalFormatting>
  <conditionalFormatting sqref="FO99:FU102">
    <cfRule type="expression" dxfId="155" priority="466">
      <formula>AND(TODAY()&gt;=FO$6,TODAY()&lt;FP$6)</formula>
    </cfRule>
  </conditionalFormatting>
  <conditionalFormatting sqref="FO99:FU102">
    <cfRule type="expression" dxfId="154" priority="464">
      <formula>AND(task_start&lt;=FO$6,ROUNDDOWN((task_end-task_start+1)*task_progress,0)+task_start-1&gt;=FO$6)</formula>
    </cfRule>
    <cfRule type="expression" dxfId="153" priority="465" stopIfTrue="1">
      <formula>AND(task_end&gt;=FO$6,task_start&lt;FP$6)</formula>
    </cfRule>
  </conditionalFormatting>
  <conditionalFormatting sqref="FV99:GB102">
    <cfRule type="expression" dxfId="152" priority="463">
      <formula>AND(TODAY()&gt;=FV$6,TODAY()&lt;FW$6)</formula>
    </cfRule>
  </conditionalFormatting>
  <conditionalFormatting sqref="FV99:GB102">
    <cfRule type="expression" dxfId="151" priority="461">
      <formula>AND(task_start&lt;=FV$6,ROUNDDOWN((task_end-task_start+1)*task_progress,0)+task_start-1&gt;=FV$6)</formula>
    </cfRule>
    <cfRule type="expression" dxfId="150" priority="462" stopIfTrue="1">
      <formula>AND(task_end&gt;=FV$6,task_start&lt;FW$6)</formula>
    </cfRule>
  </conditionalFormatting>
  <conditionalFormatting sqref="GC99:GI102">
    <cfRule type="expression" dxfId="149" priority="460">
      <formula>AND(TODAY()&gt;=GC$6,TODAY()&lt;GD$6)</formula>
    </cfRule>
  </conditionalFormatting>
  <conditionalFormatting sqref="GC99:GI102">
    <cfRule type="expression" dxfId="148" priority="458">
      <formula>AND(task_start&lt;=GC$6,ROUNDDOWN((task_end-task_start+1)*task_progress,0)+task_start-1&gt;=GC$6)</formula>
    </cfRule>
    <cfRule type="expression" dxfId="147" priority="459" stopIfTrue="1">
      <formula>AND(task_end&gt;=GC$6,task_start&lt;GD$6)</formula>
    </cfRule>
  </conditionalFormatting>
  <conditionalFormatting sqref="GJ99:GP102">
    <cfRule type="expression" dxfId="146" priority="457">
      <formula>AND(TODAY()&gt;=GJ$6,TODAY()&lt;GK$6)</formula>
    </cfRule>
  </conditionalFormatting>
  <conditionalFormatting sqref="GJ99:GP102">
    <cfRule type="expression" dxfId="145" priority="455">
      <formula>AND(task_start&lt;=GJ$6,ROUNDDOWN((task_end-task_start+1)*task_progress,0)+task_start-1&gt;=GJ$6)</formula>
    </cfRule>
    <cfRule type="expression" dxfId="144" priority="456" stopIfTrue="1">
      <formula>AND(task_end&gt;=GJ$6,task_start&lt;GK$6)</formula>
    </cfRule>
  </conditionalFormatting>
  <conditionalFormatting sqref="GQ99:GW102">
    <cfRule type="expression" dxfId="143" priority="454">
      <formula>AND(TODAY()&gt;=GQ$6,TODAY()&lt;GR$6)</formula>
    </cfRule>
  </conditionalFormatting>
  <conditionalFormatting sqref="GQ99:GW102">
    <cfRule type="expression" dxfId="142" priority="452">
      <formula>AND(task_start&lt;=GQ$6,ROUNDDOWN((task_end-task_start+1)*task_progress,0)+task_start-1&gt;=GQ$6)</formula>
    </cfRule>
    <cfRule type="expression" dxfId="141" priority="453" stopIfTrue="1">
      <formula>AND(task_end&gt;=GQ$6,task_start&lt;GR$6)</formula>
    </cfRule>
  </conditionalFormatting>
  <conditionalFormatting sqref="GX99:HD102">
    <cfRule type="expression" dxfId="140" priority="451">
      <formula>AND(TODAY()&gt;=GX$6,TODAY()&lt;GY$6)</formula>
    </cfRule>
  </conditionalFormatting>
  <conditionalFormatting sqref="GX99:HD102">
    <cfRule type="expression" dxfId="139" priority="449">
      <formula>AND(task_start&lt;=GX$6,ROUNDDOWN((task_end-task_start+1)*task_progress,0)+task_start-1&gt;=GX$6)</formula>
    </cfRule>
    <cfRule type="expression" dxfId="138" priority="450" stopIfTrue="1">
      <formula>AND(task_end&gt;=GX$6,task_start&lt;GY$6)</formula>
    </cfRule>
  </conditionalFormatting>
  <conditionalFormatting sqref="HE99:HK102">
    <cfRule type="expression" dxfId="137" priority="448">
      <formula>AND(TODAY()&gt;=HE$6,TODAY()&lt;HF$6)</formula>
    </cfRule>
  </conditionalFormatting>
  <conditionalFormatting sqref="HE99:HK102">
    <cfRule type="expression" dxfId="136" priority="446">
      <formula>AND(task_start&lt;=HE$6,ROUNDDOWN((task_end-task_start+1)*task_progress,0)+task_start-1&gt;=HE$6)</formula>
    </cfRule>
    <cfRule type="expression" dxfId="135" priority="447" stopIfTrue="1">
      <formula>AND(task_end&gt;=HE$6,task_start&lt;HF$6)</formula>
    </cfRule>
  </conditionalFormatting>
  <conditionalFormatting sqref="HL99:HR102">
    <cfRule type="expression" dxfId="134" priority="445">
      <formula>AND(TODAY()&gt;=HL$6,TODAY()&lt;HM$6)</formula>
    </cfRule>
  </conditionalFormatting>
  <conditionalFormatting sqref="HL99:HR102">
    <cfRule type="expression" dxfId="133" priority="443">
      <formula>AND(task_start&lt;=HL$6,ROUNDDOWN((task_end-task_start+1)*task_progress,0)+task_start-1&gt;=HL$6)</formula>
    </cfRule>
    <cfRule type="expression" dxfId="132" priority="444" stopIfTrue="1">
      <formula>AND(task_end&gt;=HL$6,task_start&lt;HM$6)</formula>
    </cfRule>
  </conditionalFormatting>
  <conditionalFormatting sqref="HS99:HY102">
    <cfRule type="expression" dxfId="131" priority="442">
      <formula>AND(TODAY()&gt;=HS$6,TODAY()&lt;HT$6)</formula>
    </cfRule>
  </conditionalFormatting>
  <conditionalFormatting sqref="HS99:HY102">
    <cfRule type="expression" dxfId="130" priority="440">
      <formula>AND(task_start&lt;=HS$6,ROUNDDOWN((task_end-task_start+1)*task_progress,0)+task_start-1&gt;=HS$6)</formula>
    </cfRule>
    <cfRule type="expression" dxfId="129" priority="441" stopIfTrue="1">
      <formula>AND(task_end&gt;=HS$6,task_start&lt;HT$6)</formula>
    </cfRule>
  </conditionalFormatting>
  <conditionalFormatting sqref="HZ99:IF102">
    <cfRule type="expression" dxfId="128" priority="439">
      <formula>AND(TODAY()&gt;=HZ$6,TODAY()&lt;IA$6)</formula>
    </cfRule>
  </conditionalFormatting>
  <conditionalFormatting sqref="HZ99:IF102">
    <cfRule type="expression" dxfId="127" priority="437">
      <formula>AND(task_start&lt;=HZ$6,ROUNDDOWN((task_end-task_start+1)*task_progress,0)+task_start-1&gt;=HZ$6)</formula>
    </cfRule>
    <cfRule type="expression" dxfId="126" priority="438" stopIfTrue="1">
      <formula>AND(task_end&gt;=HZ$6,task_start&lt;IA$6)</formula>
    </cfRule>
  </conditionalFormatting>
  <conditionalFormatting sqref="IG99:IM102">
    <cfRule type="expression" dxfId="125" priority="436">
      <formula>AND(TODAY()&gt;=IG$6,TODAY()&lt;IH$6)</formula>
    </cfRule>
  </conditionalFormatting>
  <conditionalFormatting sqref="IG99:IM102">
    <cfRule type="expression" dxfId="124" priority="434">
      <formula>AND(task_start&lt;=IG$6,ROUNDDOWN((task_end-task_start+1)*task_progress,0)+task_start-1&gt;=IG$6)</formula>
    </cfRule>
    <cfRule type="expression" dxfId="123" priority="435" stopIfTrue="1">
      <formula>AND(task_end&gt;=IG$6,task_start&lt;IH$6)</formula>
    </cfRule>
  </conditionalFormatting>
  <conditionalFormatting sqref="IN99:IT102">
    <cfRule type="expression" dxfId="122" priority="433">
      <formula>AND(TODAY()&gt;=IN$6,TODAY()&lt;IO$6)</formula>
    </cfRule>
  </conditionalFormatting>
  <conditionalFormatting sqref="IN99:IT102">
    <cfRule type="expression" dxfId="121" priority="431">
      <formula>AND(task_start&lt;=IN$6,ROUNDDOWN((task_end-task_start+1)*task_progress,0)+task_start-1&gt;=IN$6)</formula>
    </cfRule>
    <cfRule type="expression" dxfId="120" priority="432" stopIfTrue="1">
      <formula>AND(task_end&gt;=IN$6,task_start&lt;IO$6)</formula>
    </cfRule>
  </conditionalFormatting>
  <conditionalFormatting sqref="IU99:JA102">
    <cfRule type="expression" dxfId="119" priority="430">
      <formula>AND(TODAY()&gt;=IU$6,TODAY()&lt;IV$6)</formula>
    </cfRule>
  </conditionalFormatting>
  <conditionalFormatting sqref="IU99:JA102">
    <cfRule type="expression" dxfId="118" priority="428">
      <formula>AND(task_start&lt;=IU$6,ROUNDDOWN((task_end-task_start+1)*task_progress,0)+task_start-1&gt;=IU$6)</formula>
    </cfRule>
    <cfRule type="expression" dxfId="117" priority="429" stopIfTrue="1">
      <formula>AND(task_end&gt;=IU$6,task_start&lt;IV$6)</formula>
    </cfRule>
  </conditionalFormatting>
  <conditionalFormatting sqref="JB99:JH102">
    <cfRule type="expression" dxfId="116" priority="427">
      <formula>AND(TODAY()&gt;=JB$6,TODAY()&lt;JC$6)</formula>
    </cfRule>
  </conditionalFormatting>
  <conditionalFormatting sqref="JB99:JH102">
    <cfRule type="expression" dxfId="115" priority="425">
      <formula>AND(task_start&lt;=JB$6,ROUNDDOWN((task_end-task_start+1)*task_progress,0)+task_start-1&gt;=JB$6)</formula>
    </cfRule>
    <cfRule type="expression" dxfId="114" priority="426" stopIfTrue="1">
      <formula>AND(task_end&gt;=JB$6,task_start&lt;JC$6)</formula>
    </cfRule>
  </conditionalFormatting>
  <conditionalFormatting sqref="JI99:JO102">
    <cfRule type="expression" dxfId="113" priority="424">
      <formula>AND(TODAY()&gt;=JI$6,TODAY()&lt;JJ$6)</formula>
    </cfRule>
  </conditionalFormatting>
  <conditionalFormatting sqref="JI99:JO102">
    <cfRule type="expression" dxfId="112" priority="422">
      <formula>AND(task_start&lt;=JI$6,ROUNDDOWN((task_end-task_start+1)*task_progress,0)+task_start-1&gt;=JI$6)</formula>
    </cfRule>
    <cfRule type="expression" dxfId="111" priority="423" stopIfTrue="1">
      <formula>AND(task_end&gt;=JI$6,task_start&lt;JJ$6)</formula>
    </cfRule>
  </conditionalFormatting>
  <conditionalFormatting sqref="JP99:JV102">
    <cfRule type="expression" dxfId="110" priority="421">
      <formula>AND(TODAY()&gt;=JP$6,TODAY()&lt;JQ$6)</formula>
    </cfRule>
  </conditionalFormatting>
  <conditionalFormatting sqref="JP99:JV102">
    <cfRule type="expression" dxfId="109" priority="419">
      <formula>AND(task_start&lt;=JP$6,ROUNDDOWN((task_end-task_start+1)*task_progress,0)+task_start-1&gt;=JP$6)</formula>
    </cfRule>
    <cfRule type="expression" dxfId="108" priority="420" stopIfTrue="1">
      <formula>AND(task_end&gt;=JP$6,task_start&lt;JQ$6)</formula>
    </cfRule>
  </conditionalFormatting>
  <conditionalFormatting sqref="JW99:KC102">
    <cfRule type="expression" dxfId="107" priority="418">
      <formula>AND(TODAY()&gt;=JW$6,TODAY()&lt;JX$6)</formula>
    </cfRule>
  </conditionalFormatting>
  <conditionalFormatting sqref="JW99:KC102">
    <cfRule type="expression" dxfId="106" priority="416">
      <formula>AND(task_start&lt;=JW$6,ROUNDDOWN((task_end-task_start+1)*task_progress,0)+task_start-1&gt;=JW$6)</formula>
    </cfRule>
    <cfRule type="expression" dxfId="105" priority="417" stopIfTrue="1">
      <formula>AND(task_end&gt;=JW$6,task_start&lt;JX$6)</formula>
    </cfRule>
  </conditionalFormatting>
  <conditionalFormatting sqref="KD99:KJ102">
    <cfRule type="expression" dxfId="104" priority="415">
      <formula>AND(TODAY()&gt;=KD$6,TODAY()&lt;KE$6)</formula>
    </cfRule>
  </conditionalFormatting>
  <conditionalFormatting sqref="KD99:KJ102">
    <cfRule type="expression" dxfId="103" priority="413">
      <formula>AND(task_start&lt;=KD$6,ROUNDDOWN((task_end-task_start+1)*task_progress,0)+task_start-1&gt;=KD$6)</formula>
    </cfRule>
    <cfRule type="expression" dxfId="102" priority="414" stopIfTrue="1">
      <formula>AND(task_end&gt;=KD$6,task_start&lt;KE$6)</formula>
    </cfRule>
  </conditionalFormatting>
  <conditionalFormatting sqref="E99:E102">
    <cfRule type="dataBar" priority="310">
      <dataBar>
        <cfvo type="num" val="0"/>
        <cfvo type="num" val="1"/>
        <color theme="0" tint="-0.249977111117893"/>
      </dataBar>
      <extLst>
        <ext xmlns:x14="http://schemas.microsoft.com/office/spreadsheetml/2009/9/main" uri="{B025F937-C7B1-47D3-B67F-A62EFF666E3E}">
          <x14:id>{4CFA3361-D5D8-42FF-BD8D-A190D71D8E69}</x14:id>
        </ext>
      </extLst>
    </cfRule>
  </conditionalFormatting>
  <conditionalFormatting sqref="J106:BM109">
    <cfRule type="expression" dxfId="101" priority="103">
      <formula>AND(TODAY()&gt;=J$6,TODAY()&lt;K$6)</formula>
    </cfRule>
  </conditionalFormatting>
  <conditionalFormatting sqref="J106:BM109">
    <cfRule type="expression" dxfId="100" priority="101">
      <formula>AND(task_start&lt;=J$6,ROUNDDOWN((task_end-task_start+1)*task_progress,0)+task_start-1&gt;=J$6)</formula>
    </cfRule>
    <cfRule type="expression" dxfId="99" priority="102" stopIfTrue="1">
      <formula>AND(task_end&gt;=J$6,task_start&lt;K$6)</formula>
    </cfRule>
  </conditionalFormatting>
  <conditionalFormatting sqref="BN106:BT109">
    <cfRule type="expression" dxfId="98" priority="100">
      <formula>AND(TODAY()&gt;=BN$6,TODAY()&lt;BO$6)</formula>
    </cfRule>
  </conditionalFormatting>
  <conditionalFormatting sqref="BN106:BT109">
    <cfRule type="expression" dxfId="97" priority="98">
      <formula>AND(task_start&lt;=BN$6,ROUNDDOWN((task_end-task_start+1)*task_progress,0)+task_start-1&gt;=BN$6)</formula>
    </cfRule>
    <cfRule type="expression" dxfId="96" priority="99" stopIfTrue="1">
      <formula>AND(task_end&gt;=BN$6,task_start&lt;BO$6)</formula>
    </cfRule>
  </conditionalFormatting>
  <conditionalFormatting sqref="BU106:CA109">
    <cfRule type="expression" dxfId="95" priority="97">
      <formula>AND(TODAY()&gt;=BU$6,TODAY()&lt;BV$6)</formula>
    </cfRule>
  </conditionalFormatting>
  <conditionalFormatting sqref="BU106:CA109">
    <cfRule type="expression" dxfId="94" priority="95">
      <formula>AND(task_start&lt;=BU$6,ROUNDDOWN((task_end-task_start+1)*task_progress,0)+task_start-1&gt;=BU$6)</formula>
    </cfRule>
    <cfRule type="expression" dxfId="93" priority="96" stopIfTrue="1">
      <formula>AND(task_end&gt;=BU$6,task_start&lt;BV$6)</formula>
    </cfRule>
  </conditionalFormatting>
  <conditionalFormatting sqref="CB106:CH109">
    <cfRule type="expression" dxfId="92" priority="94">
      <formula>AND(TODAY()&gt;=CB$6,TODAY()&lt;CC$6)</formula>
    </cfRule>
  </conditionalFormatting>
  <conditionalFormatting sqref="CB106:CH109">
    <cfRule type="expression" dxfId="91" priority="92">
      <formula>AND(task_start&lt;=CB$6,ROUNDDOWN((task_end-task_start+1)*task_progress,0)+task_start-1&gt;=CB$6)</formula>
    </cfRule>
    <cfRule type="expression" dxfId="90" priority="93" stopIfTrue="1">
      <formula>AND(task_end&gt;=CB$6,task_start&lt;CC$6)</formula>
    </cfRule>
  </conditionalFormatting>
  <conditionalFormatting sqref="CI106:CO109">
    <cfRule type="expression" dxfId="89" priority="91">
      <formula>AND(TODAY()&gt;=CI$6,TODAY()&lt;CJ$6)</formula>
    </cfRule>
  </conditionalFormatting>
  <conditionalFormatting sqref="CI106:CO109">
    <cfRule type="expression" dxfId="88" priority="89">
      <formula>AND(task_start&lt;=CI$6,ROUNDDOWN((task_end-task_start+1)*task_progress,0)+task_start-1&gt;=CI$6)</formula>
    </cfRule>
    <cfRule type="expression" dxfId="87" priority="90" stopIfTrue="1">
      <formula>AND(task_end&gt;=CI$6,task_start&lt;CJ$6)</formula>
    </cfRule>
  </conditionalFormatting>
  <conditionalFormatting sqref="CP106:CV109">
    <cfRule type="expression" dxfId="86" priority="88">
      <formula>AND(TODAY()&gt;=CP$6,TODAY()&lt;CQ$6)</formula>
    </cfRule>
  </conditionalFormatting>
  <conditionalFormatting sqref="CP106:CV109">
    <cfRule type="expression" dxfId="85" priority="86">
      <formula>AND(task_start&lt;=CP$6,ROUNDDOWN((task_end-task_start+1)*task_progress,0)+task_start-1&gt;=CP$6)</formula>
    </cfRule>
    <cfRule type="expression" dxfId="84" priority="87" stopIfTrue="1">
      <formula>AND(task_end&gt;=CP$6,task_start&lt;CQ$6)</formula>
    </cfRule>
  </conditionalFormatting>
  <conditionalFormatting sqref="CW106:DC109">
    <cfRule type="expression" dxfId="83" priority="85">
      <formula>AND(TODAY()&gt;=CW$6,TODAY()&lt;CX$6)</formula>
    </cfRule>
  </conditionalFormatting>
  <conditionalFormatting sqref="CW106:DC109">
    <cfRule type="expression" dxfId="82" priority="83">
      <formula>AND(task_start&lt;=CW$6,ROUNDDOWN((task_end-task_start+1)*task_progress,0)+task_start-1&gt;=CW$6)</formula>
    </cfRule>
    <cfRule type="expression" dxfId="81" priority="84" stopIfTrue="1">
      <formula>AND(task_end&gt;=CW$6,task_start&lt;CX$6)</formula>
    </cfRule>
  </conditionalFormatting>
  <conditionalFormatting sqref="DD106:DJ109">
    <cfRule type="expression" dxfId="80" priority="82">
      <formula>AND(TODAY()&gt;=DD$6,TODAY()&lt;DE$6)</formula>
    </cfRule>
  </conditionalFormatting>
  <conditionalFormatting sqref="DD106:DJ109">
    <cfRule type="expression" dxfId="79" priority="80">
      <formula>AND(task_start&lt;=DD$6,ROUNDDOWN((task_end-task_start+1)*task_progress,0)+task_start-1&gt;=DD$6)</formula>
    </cfRule>
    <cfRule type="expression" dxfId="78" priority="81" stopIfTrue="1">
      <formula>AND(task_end&gt;=DD$6,task_start&lt;DE$6)</formula>
    </cfRule>
  </conditionalFormatting>
  <conditionalFormatting sqref="DK106:DQ109">
    <cfRule type="expression" dxfId="77" priority="79">
      <formula>AND(TODAY()&gt;=DK$6,TODAY()&lt;DL$6)</formula>
    </cfRule>
  </conditionalFormatting>
  <conditionalFormatting sqref="DK106:DQ109">
    <cfRule type="expression" dxfId="76" priority="77">
      <formula>AND(task_start&lt;=DK$6,ROUNDDOWN((task_end-task_start+1)*task_progress,0)+task_start-1&gt;=DK$6)</formula>
    </cfRule>
    <cfRule type="expression" dxfId="75" priority="78" stopIfTrue="1">
      <formula>AND(task_end&gt;=DK$6,task_start&lt;DL$6)</formula>
    </cfRule>
  </conditionalFormatting>
  <conditionalFormatting sqref="DR106:DX109">
    <cfRule type="expression" dxfId="74" priority="76">
      <formula>AND(TODAY()&gt;=DR$6,TODAY()&lt;DS$6)</formula>
    </cfRule>
  </conditionalFormatting>
  <conditionalFormatting sqref="DR106:DX109">
    <cfRule type="expression" dxfId="73" priority="74">
      <formula>AND(task_start&lt;=DR$6,ROUNDDOWN((task_end-task_start+1)*task_progress,0)+task_start-1&gt;=DR$6)</formula>
    </cfRule>
    <cfRule type="expression" dxfId="72" priority="75" stopIfTrue="1">
      <formula>AND(task_end&gt;=DR$6,task_start&lt;DS$6)</formula>
    </cfRule>
  </conditionalFormatting>
  <conditionalFormatting sqref="DY106:EE109">
    <cfRule type="expression" dxfId="71" priority="73">
      <formula>AND(TODAY()&gt;=DY$6,TODAY()&lt;DZ$6)</formula>
    </cfRule>
  </conditionalFormatting>
  <conditionalFormatting sqref="DY106:EE109">
    <cfRule type="expression" dxfId="70" priority="71">
      <formula>AND(task_start&lt;=DY$6,ROUNDDOWN((task_end-task_start+1)*task_progress,0)+task_start-1&gt;=DY$6)</formula>
    </cfRule>
    <cfRule type="expression" dxfId="69" priority="72" stopIfTrue="1">
      <formula>AND(task_end&gt;=DY$6,task_start&lt;DZ$6)</formula>
    </cfRule>
  </conditionalFormatting>
  <conditionalFormatting sqref="EF106:EL109">
    <cfRule type="expression" dxfId="68" priority="70">
      <formula>AND(TODAY()&gt;=EF$6,TODAY()&lt;EG$6)</formula>
    </cfRule>
  </conditionalFormatting>
  <conditionalFormatting sqref="EF106:EL109">
    <cfRule type="expression" dxfId="67" priority="68">
      <formula>AND(task_start&lt;=EF$6,ROUNDDOWN((task_end-task_start+1)*task_progress,0)+task_start-1&gt;=EF$6)</formula>
    </cfRule>
    <cfRule type="expression" dxfId="66" priority="69" stopIfTrue="1">
      <formula>AND(task_end&gt;=EF$6,task_start&lt;EG$6)</formula>
    </cfRule>
  </conditionalFormatting>
  <conditionalFormatting sqref="EM106:ES109">
    <cfRule type="expression" dxfId="65" priority="67">
      <formula>AND(TODAY()&gt;=EM$6,TODAY()&lt;EN$6)</formula>
    </cfRule>
  </conditionalFormatting>
  <conditionalFormatting sqref="EM106:ES109">
    <cfRule type="expression" dxfId="64" priority="65">
      <formula>AND(task_start&lt;=EM$6,ROUNDDOWN((task_end-task_start+1)*task_progress,0)+task_start-1&gt;=EM$6)</formula>
    </cfRule>
    <cfRule type="expression" dxfId="63" priority="66" stopIfTrue="1">
      <formula>AND(task_end&gt;=EM$6,task_start&lt;EN$6)</formula>
    </cfRule>
  </conditionalFormatting>
  <conditionalFormatting sqref="ET106:EZ109">
    <cfRule type="expression" dxfId="62" priority="64">
      <formula>AND(TODAY()&gt;=ET$6,TODAY()&lt;EU$6)</formula>
    </cfRule>
  </conditionalFormatting>
  <conditionalFormatting sqref="ET106:EZ109">
    <cfRule type="expression" dxfId="61" priority="62">
      <formula>AND(task_start&lt;=ET$6,ROUNDDOWN((task_end-task_start+1)*task_progress,0)+task_start-1&gt;=ET$6)</formula>
    </cfRule>
    <cfRule type="expression" dxfId="60" priority="63" stopIfTrue="1">
      <formula>AND(task_end&gt;=ET$6,task_start&lt;EU$6)</formula>
    </cfRule>
  </conditionalFormatting>
  <conditionalFormatting sqref="FA106:FG109">
    <cfRule type="expression" dxfId="59" priority="61">
      <formula>AND(TODAY()&gt;=FA$6,TODAY()&lt;FB$6)</formula>
    </cfRule>
  </conditionalFormatting>
  <conditionalFormatting sqref="FA106:FG109">
    <cfRule type="expression" dxfId="58" priority="59">
      <formula>AND(task_start&lt;=FA$6,ROUNDDOWN((task_end-task_start+1)*task_progress,0)+task_start-1&gt;=FA$6)</formula>
    </cfRule>
    <cfRule type="expression" dxfId="57" priority="60" stopIfTrue="1">
      <formula>AND(task_end&gt;=FA$6,task_start&lt;FB$6)</formula>
    </cfRule>
  </conditionalFormatting>
  <conditionalFormatting sqref="FH106:FN109">
    <cfRule type="expression" dxfId="56" priority="58">
      <formula>AND(TODAY()&gt;=FH$6,TODAY()&lt;FI$6)</formula>
    </cfRule>
  </conditionalFormatting>
  <conditionalFormatting sqref="FH106:FN109">
    <cfRule type="expression" dxfId="55" priority="56">
      <formula>AND(task_start&lt;=FH$6,ROUNDDOWN((task_end-task_start+1)*task_progress,0)+task_start-1&gt;=FH$6)</formula>
    </cfRule>
    <cfRule type="expression" dxfId="54" priority="57" stopIfTrue="1">
      <formula>AND(task_end&gt;=FH$6,task_start&lt;FI$6)</formula>
    </cfRule>
  </conditionalFormatting>
  <conditionalFormatting sqref="FO106:FU109">
    <cfRule type="expression" dxfId="53" priority="55">
      <formula>AND(TODAY()&gt;=FO$6,TODAY()&lt;FP$6)</formula>
    </cfRule>
  </conditionalFormatting>
  <conditionalFormatting sqref="FO106:FU109">
    <cfRule type="expression" dxfId="52" priority="53">
      <formula>AND(task_start&lt;=FO$6,ROUNDDOWN((task_end-task_start+1)*task_progress,0)+task_start-1&gt;=FO$6)</formula>
    </cfRule>
    <cfRule type="expression" dxfId="51" priority="54" stopIfTrue="1">
      <formula>AND(task_end&gt;=FO$6,task_start&lt;FP$6)</formula>
    </cfRule>
  </conditionalFormatting>
  <conditionalFormatting sqref="FV106:GB109">
    <cfRule type="expression" dxfId="50" priority="52">
      <formula>AND(TODAY()&gt;=FV$6,TODAY()&lt;FW$6)</formula>
    </cfRule>
  </conditionalFormatting>
  <conditionalFormatting sqref="FV106:GB109">
    <cfRule type="expression" dxfId="49" priority="50">
      <formula>AND(task_start&lt;=FV$6,ROUNDDOWN((task_end-task_start+1)*task_progress,0)+task_start-1&gt;=FV$6)</formula>
    </cfRule>
    <cfRule type="expression" dxfId="48" priority="51" stopIfTrue="1">
      <formula>AND(task_end&gt;=FV$6,task_start&lt;FW$6)</formula>
    </cfRule>
  </conditionalFormatting>
  <conditionalFormatting sqref="GC106:GI109">
    <cfRule type="expression" dxfId="47" priority="49">
      <formula>AND(TODAY()&gt;=GC$6,TODAY()&lt;GD$6)</formula>
    </cfRule>
  </conditionalFormatting>
  <conditionalFormatting sqref="GC106:GI109">
    <cfRule type="expression" dxfId="46" priority="47">
      <formula>AND(task_start&lt;=GC$6,ROUNDDOWN((task_end-task_start+1)*task_progress,0)+task_start-1&gt;=GC$6)</formula>
    </cfRule>
    <cfRule type="expression" dxfId="45" priority="48" stopIfTrue="1">
      <formula>AND(task_end&gt;=GC$6,task_start&lt;GD$6)</formula>
    </cfRule>
  </conditionalFormatting>
  <conditionalFormatting sqref="GJ106:GP109">
    <cfRule type="expression" dxfId="44" priority="46">
      <formula>AND(TODAY()&gt;=GJ$6,TODAY()&lt;GK$6)</formula>
    </cfRule>
  </conditionalFormatting>
  <conditionalFormatting sqref="GJ106:GP109">
    <cfRule type="expression" dxfId="43" priority="44">
      <formula>AND(task_start&lt;=GJ$6,ROUNDDOWN((task_end-task_start+1)*task_progress,0)+task_start-1&gt;=GJ$6)</formula>
    </cfRule>
    <cfRule type="expression" dxfId="42" priority="45" stopIfTrue="1">
      <formula>AND(task_end&gt;=GJ$6,task_start&lt;GK$6)</formula>
    </cfRule>
  </conditionalFormatting>
  <conditionalFormatting sqref="GQ106:GW109">
    <cfRule type="expression" dxfId="41" priority="43">
      <formula>AND(TODAY()&gt;=GQ$6,TODAY()&lt;GR$6)</formula>
    </cfRule>
  </conditionalFormatting>
  <conditionalFormatting sqref="GQ106:GW109">
    <cfRule type="expression" dxfId="40" priority="41">
      <formula>AND(task_start&lt;=GQ$6,ROUNDDOWN((task_end-task_start+1)*task_progress,0)+task_start-1&gt;=GQ$6)</formula>
    </cfRule>
    <cfRule type="expression" dxfId="39" priority="42" stopIfTrue="1">
      <formula>AND(task_end&gt;=GQ$6,task_start&lt;GR$6)</formula>
    </cfRule>
  </conditionalFormatting>
  <conditionalFormatting sqref="GX106:HD109">
    <cfRule type="expression" dxfId="38" priority="40">
      <formula>AND(TODAY()&gt;=GX$6,TODAY()&lt;GY$6)</formula>
    </cfRule>
  </conditionalFormatting>
  <conditionalFormatting sqref="GX106:HD109">
    <cfRule type="expression" dxfId="37" priority="38">
      <formula>AND(task_start&lt;=GX$6,ROUNDDOWN((task_end-task_start+1)*task_progress,0)+task_start-1&gt;=GX$6)</formula>
    </cfRule>
    <cfRule type="expression" dxfId="36" priority="39" stopIfTrue="1">
      <formula>AND(task_end&gt;=GX$6,task_start&lt;GY$6)</formula>
    </cfRule>
  </conditionalFormatting>
  <conditionalFormatting sqref="HE106:HK109">
    <cfRule type="expression" dxfId="35" priority="37">
      <formula>AND(TODAY()&gt;=HE$6,TODAY()&lt;HF$6)</formula>
    </cfRule>
  </conditionalFormatting>
  <conditionalFormatting sqref="HE106:HK109">
    <cfRule type="expression" dxfId="34" priority="35">
      <formula>AND(task_start&lt;=HE$6,ROUNDDOWN((task_end-task_start+1)*task_progress,0)+task_start-1&gt;=HE$6)</formula>
    </cfRule>
    <cfRule type="expression" dxfId="33" priority="36" stopIfTrue="1">
      <formula>AND(task_end&gt;=HE$6,task_start&lt;HF$6)</formula>
    </cfRule>
  </conditionalFormatting>
  <conditionalFormatting sqref="HL106:HR109">
    <cfRule type="expression" dxfId="32" priority="34">
      <formula>AND(TODAY()&gt;=HL$6,TODAY()&lt;HM$6)</formula>
    </cfRule>
  </conditionalFormatting>
  <conditionalFormatting sqref="HL106:HR109">
    <cfRule type="expression" dxfId="31" priority="32">
      <formula>AND(task_start&lt;=HL$6,ROUNDDOWN((task_end-task_start+1)*task_progress,0)+task_start-1&gt;=HL$6)</formula>
    </cfRule>
    <cfRule type="expression" dxfId="30" priority="33" stopIfTrue="1">
      <formula>AND(task_end&gt;=HL$6,task_start&lt;HM$6)</formula>
    </cfRule>
  </conditionalFormatting>
  <conditionalFormatting sqref="HS106:HY109">
    <cfRule type="expression" dxfId="29" priority="31">
      <formula>AND(TODAY()&gt;=HS$6,TODAY()&lt;HT$6)</formula>
    </cfRule>
  </conditionalFormatting>
  <conditionalFormatting sqref="HS106:HY109">
    <cfRule type="expression" dxfId="28" priority="29">
      <formula>AND(task_start&lt;=HS$6,ROUNDDOWN((task_end-task_start+1)*task_progress,0)+task_start-1&gt;=HS$6)</formula>
    </cfRule>
    <cfRule type="expression" dxfId="27" priority="30" stopIfTrue="1">
      <formula>AND(task_end&gt;=HS$6,task_start&lt;HT$6)</formula>
    </cfRule>
  </conditionalFormatting>
  <conditionalFormatting sqref="HZ106:IF109">
    <cfRule type="expression" dxfId="26" priority="28">
      <formula>AND(TODAY()&gt;=HZ$6,TODAY()&lt;IA$6)</formula>
    </cfRule>
  </conditionalFormatting>
  <conditionalFormatting sqref="HZ106:IF109">
    <cfRule type="expression" dxfId="25" priority="26">
      <formula>AND(task_start&lt;=HZ$6,ROUNDDOWN((task_end-task_start+1)*task_progress,0)+task_start-1&gt;=HZ$6)</formula>
    </cfRule>
    <cfRule type="expression" dxfId="24" priority="27" stopIfTrue="1">
      <formula>AND(task_end&gt;=HZ$6,task_start&lt;IA$6)</formula>
    </cfRule>
  </conditionalFormatting>
  <conditionalFormatting sqref="IG106:IM109">
    <cfRule type="expression" dxfId="23" priority="25">
      <formula>AND(TODAY()&gt;=IG$6,TODAY()&lt;IH$6)</formula>
    </cfRule>
  </conditionalFormatting>
  <conditionalFormatting sqref="IG106:IM109">
    <cfRule type="expression" dxfId="22" priority="23">
      <formula>AND(task_start&lt;=IG$6,ROUNDDOWN((task_end-task_start+1)*task_progress,0)+task_start-1&gt;=IG$6)</formula>
    </cfRule>
    <cfRule type="expression" dxfId="21" priority="24" stopIfTrue="1">
      <formula>AND(task_end&gt;=IG$6,task_start&lt;IH$6)</formula>
    </cfRule>
  </conditionalFormatting>
  <conditionalFormatting sqref="IN106:IT109">
    <cfRule type="expression" dxfId="20" priority="22">
      <formula>AND(TODAY()&gt;=IN$6,TODAY()&lt;IO$6)</formula>
    </cfRule>
  </conditionalFormatting>
  <conditionalFormatting sqref="IN106:IT109">
    <cfRule type="expression" dxfId="19" priority="20">
      <formula>AND(task_start&lt;=IN$6,ROUNDDOWN((task_end-task_start+1)*task_progress,0)+task_start-1&gt;=IN$6)</formula>
    </cfRule>
    <cfRule type="expression" dxfId="18" priority="21" stopIfTrue="1">
      <formula>AND(task_end&gt;=IN$6,task_start&lt;IO$6)</formula>
    </cfRule>
  </conditionalFormatting>
  <conditionalFormatting sqref="IU106:JA109">
    <cfRule type="expression" dxfId="17" priority="19">
      <formula>AND(TODAY()&gt;=IU$6,TODAY()&lt;IV$6)</formula>
    </cfRule>
  </conditionalFormatting>
  <conditionalFormatting sqref="IU106:JA109">
    <cfRule type="expression" dxfId="16" priority="17">
      <formula>AND(task_start&lt;=IU$6,ROUNDDOWN((task_end-task_start+1)*task_progress,0)+task_start-1&gt;=IU$6)</formula>
    </cfRule>
    <cfRule type="expression" dxfId="15" priority="18" stopIfTrue="1">
      <formula>AND(task_end&gt;=IU$6,task_start&lt;IV$6)</formula>
    </cfRule>
  </conditionalFormatting>
  <conditionalFormatting sqref="JB106:JH109">
    <cfRule type="expression" dxfId="14" priority="16">
      <formula>AND(TODAY()&gt;=JB$6,TODAY()&lt;JC$6)</formula>
    </cfRule>
  </conditionalFormatting>
  <conditionalFormatting sqref="JB106:JH109">
    <cfRule type="expression" dxfId="13" priority="14">
      <formula>AND(task_start&lt;=JB$6,ROUNDDOWN((task_end-task_start+1)*task_progress,0)+task_start-1&gt;=JB$6)</formula>
    </cfRule>
    <cfRule type="expression" dxfId="12" priority="15" stopIfTrue="1">
      <formula>AND(task_end&gt;=JB$6,task_start&lt;JC$6)</formula>
    </cfRule>
  </conditionalFormatting>
  <conditionalFormatting sqref="JI106:JO109">
    <cfRule type="expression" dxfId="11" priority="13">
      <formula>AND(TODAY()&gt;=JI$6,TODAY()&lt;JJ$6)</formula>
    </cfRule>
  </conditionalFormatting>
  <conditionalFormatting sqref="JI106:JO109">
    <cfRule type="expression" dxfId="10" priority="11">
      <formula>AND(task_start&lt;=JI$6,ROUNDDOWN((task_end-task_start+1)*task_progress,0)+task_start-1&gt;=JI$6)</formula>
    </cfRule>
    <cfRule type="expression" dxfId="9" priority="12" stopIfTrue="1">
      <formula>AND(task_end&gt;=JI$6,task_start&lt;JJ$6)</formula>
    </cfRule>
  </conditionalFormatting>
  <conditionalFormatting sqref="JP106:JV109">
    <cfRule type="expression" dxfId="8" priority="10">
      <formula>AND(TODAY()&gt;=JP$6,TODAY()&lt;JQ$6)</formula>
    </cfRule>
  </conditionalFormatting>
  <conditionalFormatting sqref="JP106:JV109">
    <cfRule type="expression" dxfId="7" priority="8">
      <formula>AND(task_start&lt;=JP$6,ROUNDDOWN((task_end-task_start+1)*task_progress,0)+task_start-1&gt;=JP$6)</formula>
    </cfRule>
    <cfRule type="expression" dxfId="6" priority="9" stopIfTrue="1">
      <formula>AND(task_end&gt;=JP$6,task_start&lt;JQ$6)</formula>
    </cfRule>
  </conditionalFormatting>
  <conditionalFormatting sqref="JW106:KC109">
    <cfRule type="expression" dxfId="5" priority="7">
      <formula>AND(TODAY()&gt;=JW$6,TODAY()&lt;JX$6)</formula>
    </cfRule>
  </conditionalFormatting>
  <conditionalFormatting sqref="JW106:KC109">
    <cfRule type="expression" dxfId="4" priority="5">
      <formula>AND(task_start&lt;=JW$6,ROUNDDOWN((task_end-task_start+1)*task_progress,0)+task_start-1&gt;=JW$6)</formula>
    </cfRule>
    <cfRule type="expression" dxfId="3" priority="6" stopIfTrue="1">
      <formula>AND(task_end&gt;=JW$6,task_start&lt;JX$6)</formula>
    </cfRule>
  </conditionalFormatting>
  <conditionalFormatting sqref="KD106:KJ109">
    <cfRule type="expression" dxfId="2" priority="4">
      <formula>AND(TODAY()&gt;=KD$6,TODAY()&lt;KE$6)</formula>
    </cfRule>
  </conditionalFormatting>
  <conditionalFormatting sqref="KD106:KJ109">
    <cfRule type="expression" dxfId="1" priority="2">
      <formula>AND(task_start&lt;=KD$6,ROUNDDOWN((task_end-task_start+1)*task_progress,0)+task_start-1&gt;=KD$6)</formula>
    </cfRule>
    <cfRule type="expression" dxfId="0" priority="3" stopIfTrue="1">
      <formula>AND(task_end&gt;=KD$6,task_start&lt;KE$6)</formula>
    </cfRule>
  </conditionalFormatting>
  <conditionalFormatting sqref="E106:E109">
    <cfRule type="dataBar" priority="1">
      <dataBar>
        <cfvo type="num" val="0"/>
        <cfvo type="num" val="1"/>
        <color theme="0" tint="-0.249977111117893"/>
      </dataBar>
      <extLst>
        <ext xmlns:x14="http://schemas.microsoft.com/office/spreadsheetml/2009/9/main" uri="{B025F937-C7B1-47D3-B67F-A62EFF666E3E}">
          <x14:id>{FE1416D6-41BD-4983-A7FE-B7657D6FF98C}</x14:id>
        </ext>
      </extLst>
    </cfRule>
  </conditionalFormatting>
  <dataValidations count="1">
    <dataValidation type="whole" operator="greaterThanOrEqual" allowBlank="1" showInputMessage="1" promptTitle="Display Week" prompt="Changing this number will scroll the Gantt Chart view." sqref="F5" xr:uid="{00000000-0002-0000-0000-000000000000}">
      <formula1>1</formula1>
    </dataValidation>
  </dataValidations>
  <hyperlinks>
    <hyperlink ref="C2" r:id="rId1" xr:uid="{529A24F2-17A4-45A5-9214-2301B02A4CBC}"/>
  </hyperlinks>
  <printOptions horizontalCentered="1"/>
  <pageMargins left="0.35" right="0.35" top="0.35" bottom="0.5" header="0.3" footer="0.3"/>
  <pageSetup scale="57" fitToHeight="0" orientation="landscape" r:id="rId2"/>
  <headerFooter differentFirst="1" scaleWithDoc="0">
    <oddFooter>Page &amp;P of &amp;N</oddFooter>
  </headerFooter>
  <drawing r:id="rId3"/>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E8:E24 E52:E60 E94:E98 E103:E105</xm:sqref>
        </x14:conditionalFormatting>
        <x14:conditionalFormatting xmlns:xm="http://schemas.microsoft.com/office/excel/2006/main">
          <x14:cfRule type="dataBar" id="{6F3AF0C4-1DF4-417A-AA0C-1656B98AE084}">
            <x14:dataBar minLength="0" maxLength="100" gradient="0">
              <x14:cfvo type="num">
                <xm:f>0</xm:f>
              </x14:cfvo>
              <x14:cfvo type="num">
                <xm:f>1</xm:f>
              </x14:cfvo>
              <x14:negativeFillColor rgb="FFFF0000"/>
              <x14:axisColor rgb="FF000000"/>
            </x14:dataBar>
          </x14:cfRule>
          <xm:sqref>E25:E37</xm:sqref>
        </x14:conditionalFormatting>
        <x14:conditionalFormatting xmlns:xm="http://schemas.microsoft.com/office/excel/2006/main">
          <x14:cfRule type="dataBar" id="{56B087BC-FA89-4FCD-9849-002855E6CCEA}">
            <x14:dataBar minLength="0" maxLength="100" gradient="0">
              <x14:cfvo type="num">
                <xm:f>0</xm:f>
              </x14:cfvo>
              <x14:cfvo type="num">
                <xm:f>1</xm:f>
              </x14:cfvo>
              <x14:negativeFillColor rgb="FFFF0000"/>
              <x14:axisColor rgb="FF000000"/>
            </x14:dataBar>
          </x14:cfRule>
          <xm:sqref>E38:E48</xm:sqref>
        </x14:conditionalFormatting>
        <x14:conditionalFormatting xmlns:xm="http://schemas.microsoft.com/office/excel/2006/main">
          <x14:cfRule type="dataBar" id="{F3FA1502-4ED6-443E-8B3A-F45FA8B19810}">
            <x14:dataBar minLength="0" maxLength="100" gradient="0">
              <x14:cfvo type="num">
                <xm:f>0</xm:f>
              </x14:cfvo>
              <x14:cfvo type="num">
                <xm:f>1</xm:f>
              </x14:cfvo>
              <x14:negativeFillColor rgb="FFFF0000"/>
              <x14:axisColor rgb="FF000000"/>
            </x14:dataBar>
          </x14:cfRule>
          <xm:sqref>E49:E51</xm:sqref>
        </x14:conditionalFormatting>
        <x14:conditionalFormatting xmlns:xm="http://schemas.microsoft.com/office/excel/2006/main">
          <x14:cfRule type="dataBar" id="{19517E60-5212-4E79-B938-F85FD684351C}">
            <x14:dataBar minLength="0" maxLength="100" gradient="0">
              <x14:cfvo type="num">
                <xm:f>0</xm:f>
              </x14:cfvo>
              <x14:cfvo type="num">
                <xm:f>1</xm:f>
              </x14:cfvo>
              <x14:negativeFillColor rgb="FFFF0000"/>
              <x14:axisColor rgb="FF000000"/>
            </x14:dataBar>
          </x14:cfRule>
          <xm:sqref>E61:E67</xm:sqref>
        </x14:conditionalFormatting>
        <x14:conditionalFormatting xmlns:xm="http://schemas.microsoft.com/office/excel/2006/main">
          <x14:cfRule type="dataBar" id="{EF4A37B2-E216-498C-B634-C520D771220C}">
            <x14:dataBar minLength="0" maxLength="100" gradient="0">
              <x14:cfvo type="num">
                <xm:f>0</xm:f>
              </x14:cfvo>
              <x14:cfvo type="num">
                <xm:f>1</xm:f>
              </x14:cfvo>
              <x14:negativeFillColor rgb="FFFF0000"/>
              <x14:axisColor rgb="FF000000"/>
            </x14:dataBar>
          </x14:cfRule>
          <xm:sqref>E68:E73</xm:sqref>
        </x14:conditionalFormatting>
        <x14:conditionalFormatting xmlns:xm="http://schemas.microsoft.com/office/excel/2006/main">
          <x14:cfRule type="dataBar" id="{55844556-919F-4F40-8183-BFEFB94C2DE3}">
            <x14:dataBar minLength="0" maxLength="100" gradient="0">
              <x14:cfvo type="num">
                <xm:f>0</xm:f>
              </x14:cfvo>
              <x14:cfvo type="num">
                <xm:f>1</xm:f>
              </x14:cfvo>
              <x14:negativeFillColor rgb="FFFF0000"/>
              <x14:axisColor rgb="FF000000"/>
            </x14:dataBar>
          </x14:cfRule>
          <xm:sqref>E74:E77</xm:sqref>
        </x14:conditionalFormatting>
        <x14:conditionalFormatting xmlns:xm="http://schemas.microsoft.com/office/excel/2006/main">
          <x14:cfRule type="dataBar" id="{A350946E-5657-4A23-9F46-B5EEB31431AB}">
            <x14:dataBar minLength="0" maxLength="100" gradient="0">
              <x14:cfvo type="num">
                <xm:f>0</xm:f>
              </x14:cfvo>
              <x14:cfvo type="num">
                <xm:f>1</xm:f>
              </x14:cfvo>
              <x14:negativeFillColor rgb="FFFF0000"/>
              <x14:axisColor rgb="FF000000"/>
            </x14:dataBar>
          </x14:cfRule>
          <xm:sqref>E78:E81</xm:sqref>
        </x14:conditionalFormatting>
        <x14:conditionalFormatting xmlns:xm="http://schemas.microsoft.com/office/excel/2006/main">
          <x14:cfRule type="dataBar" id="{2B779CC2-022B-43B9-98DA-B4D12F92C976}">
            <x14:dataBar minLength="0" maxLength="100" gradient="0">
              <x14:cfvo type="num">
                <xm:f>0</xm:f>
              </x14:cfvo>
              <x14:cfvo type="num">
                <xm:f>1</xm:f>
              </x14:cfvo>
              <x14:negativeFillColor rgb="FFFF0000"/>
              <x14:axisColor rgb="FF000000"/>
            </x14:dataBar>
          </x14:cfRule>
          <xm:sqref>E82:E89</xm:sqref>
        </x14:conditionalFormatting>
        <x14:conditionalFormatting xmlns:xm="http://schemas.microsoft.com/office/excel/2006/main">
          <x14:cfRule type="dataBar" id="{06B48C7B-A696-4050-9574-4EF4E90BF30F}">
            <x14:dataBar minLength="0" maxLength="100" gradient="0">
              <x14:cfvo type="num">
                <xm:f>0</xm:f>
              </x14:cfvo>
              <x14:cfvo type="num">
                <xm:f>1</xm:f>
              </x14:cfvo>
              <x14:negativeFillColor rgb="FFFF0000"/>
              <x14:axisColor rgb="FF000000"/>
            </x14:dataBar>
          </x14:cfRule>
          <xm:sqref>E90:E93</xm:sqref>
        </x14:conditionalFormatting>
        <x14:conditionalFormatting xmlns:xm="http://schemas.microsoft.com/office/excel/2006/main">
          <x14:cfRule type="dataBar" id="{4CFA3361-D5D8-42FF-BD8D-A190D71D8E69}">
            <x14:dataBar minLength="0" maxLength="100" gradient="0">
              <x14:cfvo type="num">
                <xm:f>0</xm:f>
              </x14:cfvo>
              <x14:cfvo type="num">
                <xm:f>1</xm:f>
              </x14:cfvo>
              <x14:negativeFillColor rgb="FFFF0000"/>
              <x14:axisColor rgb="FF000000"/>
            </x14:dataBar>
          </x14:cfRule>
          <xm:sqref>E99:E102</xm:sqref>
        </x14:conditionalFormatting>
        <x14:conditionalFormatting xmlns:xm="http://schemas.microsoft.com/office/excel/2006/main">
          <x14:cfRule type="dataBar" id="{FE1416D6-41BD-4983-A7FE-B7657D6FF98C}">
            <x14:dataBar minLength="0" maxLength="100" gradient="0">
              <x14:cfvo type="num">
                <xm:f>0</xm:f>
              </x14:cfvo>
              <x14:cfvo type="num">
                <xm:f>1</xm:f>
              </x14:cfvo>
              <x14:negativeFillColor rgb="FFFF0000"/>
              <x14:axisColor rgb="FF000000"/>
            </x14:dataBar>
          </x14:cfRule>
          <xm:sqref>E106:E109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1EBEA-2DEA-440E-BF17-904CB4959098}">
  <dimension ref="A1:A11"/>
  <sheetViews>
    <sheetView workbookViewId="0">
      <selection activeCell="A7" sqref="A7"/>
    </sheetView>
  </sheetViews>
  <sheetFormatPr defaultRowHeight="15" x14ac:dyDescent="0.25"/>
  <cols>
    <col min="1" max="1" width="155.85546875" customWidth="1"/>
  </cols>
  <sheetData>
    <row r="1" spans="1:1" ht="49.5" customHeight="1" x14ac:dyDescent="0.25"/>
    <row r="2" spans="1:1" ht="6.75" customHeight="1" x14ac:dyDescent="0.25"/>
    <row r="3" spans="1:1" ht="21" x14ac:dyDescent="0.25">
      <c r="A3" s="133" t="s">
        <v>86</v>
      </c>
    </row>
    <row r="4" spans="1:1" ht="75" x14ac:dyDescent="0.25">
      <c r="A4" s="134" t="s">
        <v>141</v>
      </c>
    </row>
    <row r="5" spans="1:1" ht="5.25" customHeight="1" x14ac:dyDescent="0.25">
      <c r="A5" s="134"/>
    </row>
    <row r="6" spans="1:1" ht="21" x14ac:dyDescent="0.25">
      <c r="A6" s="135" t="s">
        <v>87</v>
      </c>
    </row>
    <row r="7" spans="1:1" ht="180" x14ac:dyDescent="0.25">
      <c r="A7" s="136" t="s">
        <v>132</v>
      </c>
    </row>
    <row r="8" spans="1:1" ht="6.75" customHeight="1" x14ac:dyDescent="0.25">
      <c r="A8" s="136"/>
    </row>
    <row r="9" spans="1:1" ht="21" x14ac:dyDescent="0.25">
      <c r="A9" s="135" t="s">
        <v>88</v>
      </c>
    </row>
    <row r="10" spans="1:1" ht="150" x14ac:dyDescent="0.25">
      <c r="A10" s="137" t="s">
        <v>131</v>
      </c>
    </row>
    <row r="11" spans="1:1" x14ac:dyDescent="0.25">
      <c r="A11" s="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Launch Schedule &amp; Checklist</vt:lpstr>
      <vt:lpstr>Instructions &amp; Information</vt:lpstr>
      <vt:lpstr>Display_Week</vt:lpstr>
      <vt:lpstr>'Launch Schedule &amp; Checklist'!Print_Titles</vt:lpstr>
      <vt:lpstr>Project_Start</vt:lpstr>
      <vt:lpstr>'Launch Schedule &amp; Checklist'!task_end</vt:lpstr>
      <vt:lpstr>'Launch Schedule &amp; Checklist'!task_progress</vt:lpstr>
      <vt:lpstr>'Launch Schedule &amp; Checklist'!task_start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2022-03-11T22:40:12Z</dcterms:created>
  <dcterms:modified xsi:type="dcterms:W3CDTF">2022-04-19T17:46:44Z</dcterms:modified>
  <cp:category/>
  <cp:contentStatus/>
</cp:coreProperties>
</file>